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80" windowHeight="9030" activeTab="0"/>
  </bookViews>
  <sheets>
    <sheet name="FORMSRK" sheetId="1" r:id="rId1"/>
    <sheet name="Özsermaye Değişim Tablosu" sheetId="2" r:id="rId2"/>
    <sheet name="Nakit Akım Tablosu " sheetId="3" r:id="rId3"/>
  </sheets>
  <externalReferences>
    <externalReference r:id="rId6"/>
    <externalReference r:id="rId7"/>
    <externalReference r:id="rId8"/>
  </externalReferences>
  <definedNames>
    <definedName name="RECORDER">'[1]FORMSRK'!$B$3:$B$17</definedName>
    <definedName name="OLE_LINK10" localSheetId="1">'Özsermaye Değişim Tablosu'!#REF!</definedName>
    <definedName name="OLE_LINK18" localSheetId="1">'Özsermaye Değişim Tablosu'!$A$7</definedName>
    <definedName name="_xlnm.Print_Area" localSheetId="0">'FORMSRK'!$A$1:$G$155</definedName>
  </definedNames>
  <calcPr fullCalcOnLoad="1"/>
</workbook>
</file>

<file path=xl/sharedStrings.xml><?xml version="1.0" encoding="utf-8"?>
<sst xmlns="http://schemas.openxmlformats.org/spreadsheetml/2006/main" count="1019" uniqueCount="896">
  <si>
    <t>HİSSE KODU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</si>
  <si>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</si>
  <si>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</si>
  <si>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</si>
  <si>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</si>
  <si>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</si>
  <si>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</si>
  <si>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</si>
  <si>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</si>
  <si>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</si>
  <si>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</si>
  <si>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</si>
  <si>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</si>
  <si>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</si>
  <si>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</si>
  <si>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</si>
  <si>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</si>
  <si>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</si>
  <si>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</si>
  <si>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</si>
  <si>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</si>
  <si>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</si>
  <si>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</si>
  <si>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</si>
  <si>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</si>
  <si>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</si>
  <si>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</si>
  <si>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</si>
  <si>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</si>
  <si>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</si>
  <si>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</si>
  <si>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</si>
  <si>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</si>
  <si>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</si>
  <si>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</si>
  <si>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</si>
  <si>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</si>
  <si>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</si>
  <si>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</si>
  <si>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</si>
  <si>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</si>
  <si>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</si>
  <si>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</si>
  <si>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</si>
  <si>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</si>
  <si>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</si>
  <si>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</si>
  <si>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</si>
  <si>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</si>
  <si>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</si>
  <si>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</si>
  <si>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</si>
  <si>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</si>
  <si>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</si>
  <si>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</si>
  <si>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</si>
  <si>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</si>
  <si>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</si>
  <si>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</si>
  <si>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</si>
  <si>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</si>
  <si>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</si>
  <si>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</si>
  <si>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</si>
  <si>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</si>
  <si>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</si>
  <si>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</si>
  <si>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</si>
  <si>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</si>
  <si>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</si>
  <si>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</si>
  <si>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</si>
  <si>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</si>
  <si>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</si>
  <si>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BERDN</t>
  </si>
  <si>
    <t>BERDAN TEKSTİL SANAYİ VE TİCARET A.Ş.</t>
  </si>
  <si>
    <t>BRMEN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</si>
  <si>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</si>
  <si>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</si>
  <si>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</si>
  <si>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</si>
  <si>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</si>
  <si>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</si>
  <si>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</si>
  <si>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</si>
  <si>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</si>
  <si>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</si>
  <si>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</si>
  <si>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</si>
  <si>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</si>
  <si>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</si>
  <si>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</si>
  <si>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</si>
  <si>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</si>
  <si>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</si>
  <si>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</si>
  <si>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</si>
  <si>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</si>
  <si>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</si>
  <si>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</si>
  <si>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</si>
  <si>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</si>
  <si>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</si>
  <si>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</si>
  <si>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</si>
  <si>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</si>
  <si>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</si>
  <si>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</si>
  <si>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</si>
  <si>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</si>
  <si>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</si>
  <si>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</si>
  <si>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</si>
  <si>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</si>
  <si>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</si>
  <si>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</si>
  <si>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</si>
  <si>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</si>
  <si>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</si>
  <si>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</si>
  <si>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</si>
  <si>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</si>
  <si>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</si>
  <si>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</si>
  <si>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</si>
  <si>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</si>
  <si>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</si>
  <si>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</si>
  <si>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</si>
  <si>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</si>
  <si>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</si>
  <si>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</si>
  <si>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</si>
  <si>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</si>
  <si>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</si>
  <si>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</si>
  <si>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</si>
  <si>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</si>
  <si>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</si>
  <si>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</si>
  <si>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</si>
  <si>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</si>
  <si>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</si>
  <si>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</si>
  <si>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</si>
  <si>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</si>
  <si>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</si>
  <si>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</si>
  <si>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</si>
  <si>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</si>
  <si>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</si>
  <si>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</si>
  <si>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</si>
  <si>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</si>
  <si>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</si>
  <si>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</si>
  <si>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</si>
  <si>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</si>
  <si>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</si>
  <si>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</si>
  <si>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</si>
  <si>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</si>
  <si>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</si>
  <si>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</si>
  <si>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</si>
  <si>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</si>
  <si>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</si>
  <si>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</si>
  <si>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</si>
  <si>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</si>
  <si>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</si>
  <si>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</si>
  <si>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</si>
  <si>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</si>
  <si>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</si>
  <si>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</si>
  <si>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</si>
  <si>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</si>
  <si>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</si>
  <si>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</si>
  <si>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</si>
  <si>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</si>
  <si>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</si>
  <si>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</si>
  <si>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</si>
  <si>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</si>
  <si>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</si>
  <si>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</si>
  <si>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</si>
  <si>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</si>
  <si>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</si>
  <si>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</si>
  <si>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</si>
  <si>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</si>
  <si>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</si>
  <si>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</si>
  <si>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</si>
  <si>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</si>
  <si>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</si>
  <si>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</si>
  <si>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</si>
  <si>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</si>
  <si>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</si>
  <si>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</si>
  <si>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</si>
  <si>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</si>
  <si>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</si>
  <si>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</si>
  <si>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</si>
  <si>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</si>
  <si>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</si>
  <si>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</si>
  <si>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</si>
  <si>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</si>
  <si>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</si>
  <si>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</si>
  <si>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</si>
  <si>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</si>
  <si>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</si>
  <si>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</si>
  <si>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</si>
  <si>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</si>
  <si>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</si>
  <si>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</si>
  <si>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</si>
  <si>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</si>
  <si>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</si>
  <si>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</si>
  <si>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</si>
  <si>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</si>
  <si>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</si>
  <si>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</si>
  <si>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</si>
  <si>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</si>
  <si>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</si>
  <si>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</si>
  <si>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</si>
  <si>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</si>
  <si>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</si>
  <si>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</si>
  <si>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</si>
  <si>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</si>
  <si>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</si>
  <si>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</si>
  <si>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</si>
  <si>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</si>
  <si>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</si>
  <si>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</si>
  <si>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</si>
  <si>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</si>
  <si>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</si>
  <si>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</si>
  <si>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</si>
  <si>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</si>
  <si>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</si>
  <si>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</si>
  <si>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</si>
  <si>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</si>
  <si>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</si>
  <si>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</si>
  <si>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</si>
  <si>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</si>
  <si>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</si>
  <si>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</si>
  <si>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</si>
  <si>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</si>
  <si>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</si>
  <si>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</si>
  <si>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</si>
  <si>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</si>
  <si>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</si>
  <si>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</si>
  <si>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</si>
  <si>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</si>
  <si>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</si>
  <si>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</si>
  <si>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</si>
  <si>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</si>
  <si>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</si>
  <si>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</si>
  <si>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</si>
  <si>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</si>
  <si>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</si>
  <si>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</si>
  <si>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</si>
  <si>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</si>
  <si>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</si>
  <si>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</si>
  <si>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</si>
  <si>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</si>
  <si>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</si>
  <si>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</si>
  <si>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</si>
  <si>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</si>
  <si>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</si>
  <si>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</si>
  <si>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</si>
  <si>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</si>
  <si>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</si>
  <si>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</si>
  <si>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</si>
  <si>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</si>
  <si>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</si>
  <si>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</si>
  <si>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</si>
  <si>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</si>
  <si>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</si>
  <si>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</si>
  <si>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</si>
  <si>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</si>
  <si>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</si>
  <si>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</si>
  <si>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</si>
  <si>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</si>
  <si>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</si>
  <si>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</si>
  <si>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</si>
  <si>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</si>
  <si>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</si>
  <si>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</si>
  <si>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</si>
  <si>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</si>
  <si>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</si>
  <si>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</si>
  <si>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</si>
  <si>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</si>
  <si>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</si>
  <si>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</si>
  <si>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</si>
  <si>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</si>
  <si>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</si>
  <si>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</si>
  <si>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</si>
  <si>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</si>
  <si>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</si>
  <si>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</si>
  <si>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</si>
  <si>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</si>
  <si>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</si>
  <si>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</si>
  <si>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</si>
  <si>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</si>
  <si>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</si>
  <si>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</si>
  <si>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</si>
  <si>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</si>
  <si>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</si>
  <si>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TUDDF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</si>
  <si>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</si>
  <si>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</si>
  <si>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</si>
  <si>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</si>
  <si>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</si>
  <si>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</si>
  <si>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</si>
  <si>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</si>
  <si>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</si>
  <si>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</si>
  <si>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</si>
  <si>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</si>
  <si>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</si>
  <si>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</si>
  <si>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</si>
  <si>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</si>
  <si>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</si>
  <si>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</si>
  <si>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</si>
  <si>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</si>
  <si>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</si>
  <si>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</si>
  <si>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</si>
  <si>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</si>
  <si>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</si>
  <si>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</si>
  <si>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</si>
  <si>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</si>
  <si>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</si>
  <si>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</si>
  <si>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</si>
  <si>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</si>
  <si>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</si>
  <si>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</si>
  <si>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</si>
  <si>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</si>
  <si>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</si>
  <si>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</si>
  <si>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</si>
  <si>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</si>
  <si>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</si>
  <si>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</si>
  <si>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</si>
  <si>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</si>
  <si>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</si>
  <si>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</si>
  <si>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</si>
  <si>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</si>
  <si>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</si>
  <si>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</si>
  <si>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</si>
  <si>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</si>
  <si>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</si>
  <si>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</si>
  <si>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</si>
  <si>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</si>
  <si>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</si>
  <si>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</si>
  <si>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</si>
  <si>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</si>
  <si>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</si>
  <si>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</si>
  <si>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</si>
  <si>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</si>
  <si>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</si>
  <si>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</si>
  <si>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</si>
  <si>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</si>
  <si>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</si>
  <si>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</si>
  <si>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</si>
  <si>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</si>
  <si>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</si>
  <si>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</si>
  <si>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</si>
  <si>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</si>
  <si>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</si>
  <si>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</si>
  <si>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</si>
  <si>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</si>
  <si>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</si>
  <si>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</si>
  <si>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</si>
  <si>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</si>
  <si>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</si>
  <si>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</si>
  <si>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</si>
  <si>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</si>
  <si>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</si>
  <si>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</si>
  <si>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</si>
  <si>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</si>
  <si>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</si>
  <si>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</si>
  <si>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</si>
  <si>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</si>
  <si>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</si>
  <si>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</si>
  <si>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SODA SANAYİİ A.Ş.</t>
  </si>
  <si>
    <t>TCELL</t>
  </si>
  <si>
    <t>TURKCELL İLETİŞİM HİZMETLERİ A.Ş.</t>
  </si>
  <si>
    <t>TEKTU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</si>
  <si>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</si>
  <si>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</si>
  <si>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</si>
  <si>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</si>
  <si>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</si>
  <si>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</si>
  <si>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</si>
  <si>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</si>
  <si>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</si>
  <si>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</si>
  <si>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</si>
  <si>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</si>
  <si>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</si>
  <si>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</si>
  <si>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IŞIKLAR AMBALAJ SANAYİİ VE TİCARET A.Ş.</t>
  </si>
  <si>
    <t>TÜMTEKS TEKSTİL SANAYİ VE TİCARET A.Ş.</t>
  </si>
  <si>
    <t>YAZICILAR HOLDİNG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</si>
  <si>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</si>
  <si>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</si>
  <si>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</si>
  <si>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</si>
  <si>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</si>
  <si>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</si>
  <si>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</si>
  <si>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</si>
  <si>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</si>
  <si>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</si>
  <si>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</si>
  <si>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</si>
  <si>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</si>
  <si>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</si>
  <si>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</si>
  <si>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</si>
  <si>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</si>
  <si>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</si>
  <si>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</si>
  <si>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</si>
  <si>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</si>
  <si>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</si>
  <si>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</si>
  <si>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</si>
  <si>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</si>
  <si>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</si>
  <si>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</si>
  <si>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</si>
  <si>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</si>
  <si>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</si>
  <si>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</si>
  <si>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</si>
  <si>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</si>
  <si>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</si>
  <si>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</si>
  <si>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</si>
  <si>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</si>
  <si>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</si>
  <si>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</si>
  <si>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</si>
  <si>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</si>
  <si>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</si>
  <si>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</si>
  <si>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</si>
  <si>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</si>
  <si>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</si>
  <si>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</si>
  <si>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</si>
  <si>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</si>
  <si>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</si>
  <si>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</si>
  <si>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</si>
  <si>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ULKER</t>
  </si>
  <si>
    <t>ISFIN</t>
  </si>
  <si>
    <t>DOĞAN GAZETECİLİK A.Ş.</t>
  </si>
  <si>
    <t>TSKYO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</si>
  <si>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</si>
  <si>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</si>
  <si>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</si>
  <si>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</si>
  <si>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</si>
  <si>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</si>
  <si>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</si>
  <si>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</si>
  <si>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</si>
  <si>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</si>
  <si>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</si>
  <si>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</si>
  <si>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</si>
  <si>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</si>
  <si>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TTRAK</t>
  </si>
  <si>
    <t>TÜRK TRAKTÖR VE ZİRAAT MAKİNELERİ A.Ş.</t>
  </si>
  <si>
    <t>INDES</t>
  </si>
  <si>
    <t>İNDEKS BİLGİSAYAR SİSTEMLERİ MÜHENDİSLİK SANAYİ VE TİCARET A.Ş.</t>
  </si>
  <si>
    <t>BURVA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</si>
  <si>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</si>
  <si>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</si>
  <si>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</si>
  <si>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</si>
  <si>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</si>
  <si>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</si>
  <si>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</si>
  <si>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</si>
  <si>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</si>
  <si>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</si>
  <si>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</si>
  <si>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>VARLIKLAR</t>
  </si>
  <si>
    <t>Kısa Vadeli Yükümlülükler</t>
  </si>
  <si>
    <t>Uzun Vadeli Yükümlülükler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</si>
  <si>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</si>
  <si>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</si>
  <si>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</si>
  <si>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</si>
  <si>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</si>
  <si>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</si>
  <si>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</si>
  <si>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GLYHO</t>
  </si>
  <si>
    <t>ISGSY</t>
  </si>
  <si>
    <t>LİNK BİLGİSAYAR SİSTEMLERİ YAZILIMI VE DONANIMI SANAYİ VE TİCARET A.Ş.</t>
  </si>
  <si>
    <t>PLASTİKKART AKILLI KART İLETİŞİM SİSTEMLERİ SANAYİ VE TİCARET A.Ş.</t>
  </si>
  <si>
    <t>Satışların Maliyeti (-)</t>
  </si>
  <si>
    <t>TOPLAM VARLIKLAR</t>
  </si>
  <si>
    <t>CEYTAŞ MADENCİLİK TEKSTİL SANAYİ VE TİCARET A.Ş.</t>
  </si>
  <si>
    <t>DJIST</t>
  </si>
  <si>
    <t>DOW JONES İSTANBUL 20 A TİPİ BORSA YATIRIM FONU</t>
  </si>
  <si>
    <t>ADVANSA SASA POLYESTER SANAYİ A.Ş.</t>
  </si>
  <si>
    <t>AKMGY</t>
  </si>
  <si>
    <t>AKMERKEZ GAYRİMENKUL YATIRIM ORTAKLIĞI A.Ş.</t>
  </si>
  <si>
    <t>BSH EV ALETLERİ SANAYİ VE TİCARET A.Ş.</t>
  </si>
  <si>
    <t>DURAN DOĞAN BASIM VE AMBALAJ SANAYİ A.Ş.</t>
  </si>
  <si>
    <t>IBTYO</t>
  </si>
  <si>
    <t>İNFOTREND B TİPİ MENKUL KIYMETLER YATIRIM ORTAKLIĞI A.Ş.</t>
  </si>
  <si>
    <t>İŞ GİRİŞİM SERMAYESİ YATIRIM ORTAKLIĞI A.Ş.</t>
  </si>
  <si>
    <t>TSPOR</t>
  </si>
  <si>
    <t>Bağımsız Denetim'den</t>
  </si>
  <si>
    <t>EVNYO</t>
  </si>
  <si>
    <t>EVG YATIRIM ORTAKLIĞI A.Ş.</t>
  </si>
  <si>
    <t>ANELT</t>
  </si>
  <si>
    <t>BIMAS</t>
  </si>
  <si>
    <t>BIM BİRLEŞİK MAĞAZALAR A.Ş.</t>
  </si>
  <si>
    <t>DOĞAN BURDA DERGİ YAYINCILIK VE PAZARLAMA A.Ş.</t>
  </si>
  <si>
    <t>EGELİ &amp; CO. YATIRIM ORTAKLIĞI A.Ş.</t>
  </si>
  <si>
    <t>TÜRK PRYSMİAN KABLO VE SİSTEMLERİ A.Ş.</t>
  </si>
  <si>
    <t>HDFYO</t>
  </si>
  <si>
    <t>HEDEF MENKUL KIYMETLER YATIRIM ORTAKLIĞI A.Ş.</t>
  </si>
  <si>
    <t>AKENERJİ ELEKTRİK ÜRETİM A.Ş.</t>
  </si>
  <si>
    <t>BSHEV</t>
  </si>
  <si>
    <t>DURDO</t>
  </si>
  <si>
    <t>EGCYO</t>
  </si>
  <si>
    <t>FORTS</t>
  </si>
  <si>
    <t>FORTİS BANK A.Ş.</t>
  </si>
  <si>
    <t>MRTGG</t>
  </si>
  <si>
    <t>MERT GIDA GİYİM SANAYİ VE TİCARET A.Ş.</t>
  </si>
  <si>
    <t>NFIST</t>
  </si>
  <si>
    <t>MALİ SEKTÖR DIŞI NFIST İSTANBUL 20 A TİPİ BORSA YATIRIM FONU</t>
  </si>
  <si>
    <t>VAKBN</t>
  </si>
  <si>
    <t>ANEL TELEKOMÜNİKASYON ELEKTRONİK SİSTEMLERİ SANAYİ VE TİCARET A.Ş.</t>
  </si>
  <si>
    <t>DGATE</t>
  </si>
  <si>
    <t>DATAGATE BİLGİSAYAR MALZEMELERİ TİCARET A.Ş.</t>
  </si>
  <si>
    <t>DJIMT</t>
  </si>
  <si>
    <t>BİZİM MENKUL DEĞERLER A.Ş. DOW JONES DJIM TÜRKİYE A TİPİ BYF</t>
  </si>
  <si>
    <t>RYSAS</t>
  </si>
  <si>
    <t>REYSAŞ TAŞIMACILIK VE LOJİSTİK TİCARET A.Ş.</t>
  </si>
  <si>
    <t>TRABZONSPOR SPORTİF YATIRIM VE TİCARET A.Ş.</t>
  </si>
  <si>
    <t>ARMDA</t>
  </si>
  <si>
    <t>ARMADA BiLGiSAYAR SiSTEMLERi SANAYi VE TiCARET A.Ş.</t>
  </si>
  <si>
    <t>ASYAB</t>
  </si>
  <si>
    <t>ASYA KATILIM BANKASI A.Ş.</t>
  </si>
  <si>
    <t>BİRLİK MENSUCAT TİCARET VE SANAYİ İŞLETMESİ A.Ş.</t>
  </si>
  <si>
    <t>BSKYO</t>
  </si>
  <si>
    <t>BAŞKENT MENKUL KIYMETLER YATIRIM ORTAKLIĞI</t>
  </si>
  <si>
    <t>BURÇELİK VANA SANAYİ VE TİCARET A.Ş.</t>
  </si>
  <si>
    <t>CCOLA</t>
  </si>
  <si>
    <t>COCA-COLA İÇECEK A.Ş.</t>
  </si>
  <si>
    <t>METYO</t>
  </si>
  <si>
    <t>SELEC</t>
  </si>
  <si>
    <t>SELÇUK ECZA DEPOSU TİCARET VE SANAYİ  A.Ş.</t>
  </si>
  <si>
    <t>TKSYO</t>
  </si>
  <si>
    <t>TAKSİM YATIRIM ORTAKLIĞI A.Ş.</t>
  </si>
  <si>
    <t>VESBE</t>
  </si>
  <si>
    <t>VESTEL BEYAZ EŞYA SANAYİ VE TİCARET A.Ş.</t>
  </si>
  <si>
    <t>SILVR</t>
  </si>
  <si>
    <t>SİLVERLİNE ENDÜSTRİ VE TİCARET A.Ş.</t>
  </si>
  <si>
    <t>TCRYO</t>
  </si>
  <si>
    <t>TACİRLER YATIRIM ORTAKLIĞI A.Ş.</t>
  </si>
  <si>
    <t>CARFA</t>
  </si>
  <si>
    <t>CARREFOURSA CARREFOUR SABANCI TİCARET MERKEZİ A.Ş.</t>
  </si>
  <si>
    <t>METRO MENKUL KIYMETLER YATIRIM ORTAKLIĞI A.Ş.</t>
  </si>
  <si>
    <t>PERA GAYRİMENKUL YATIRIM ORTAKLIĞI A.Ş.</t>
  </si>
  <si>
    <t>SMIST</t>
  </si>
  <si>
    <t>KÜÇÜK VE ORTA ÖLÇEKLİ ŞİRKETLER SMIST İSTANBUL 25 A TİPİ BORSA YATIRIM FONU</t>
  </si>
  <si>
    <t>TÜRKİYE VAKIFLAR BANKASI T.A.O.</t>
  </si>
  <si>
    <t>FONFK</t>
  </si>
  <si>
    <t>FFK FON FİNANSAL KİRALAMA A.Ş.</t>
  </si>
  <si>
    <t>GLDTR</t>
  </si>
  <si>
    <t>İSTANBUL GOLD B TİPİ ALTIN BORSA YATIRIM FONU</t>
  </si>
  <si>
    <t>KAREL</t>
  </si>
  <si>
    <t>KAREL ELEKTRONİK SANAYİ VE TİCARET A.Ş.</t>
  </si>
  <si>
    <t>KOCTF</t>
  </si>
  <si>
    <t>KORDSA GLOBAL ENDÜSTRİYEL İPLİK VE KORD BEZİ SANAYİ VE TİCARET A.Ş.</t>
  </si>
  <si>
    <t>MRBYO</t>
  </si>
  <si>
    <t>MARBAŞ B TİPİ MENKUL KIYMETLER YATIRIM ORTAKLIĞI A.Ş.</t>
  </si>
  <si>
    <t>PEGYO</t>
  </si>
  <si>
    <t>SPTUR</t>
  </si>
  <si>
    <t>S&amp;P/IFCI TÜRKİYE A TİPİ AKBANK BORSA YATIRIM FONU</t>
  </si>
  <si>
    <t>TEK-ART TURİZM ZİGANA A.Ş.</t>
  </si>
  <si>
    <t>COMPONENTA DÖKTAŞ DÖKÜMCÜLÜK TİCARET VE SANAYİ A.Ş.</t>
  </si>
  <si>
    <t>DOĞUŞ GE GAYRİMENKUL YATIRIM ORTAKLIĞI A.Ş.</t>
  </si>
  <si>
    <t>Y ve Y GAYRİMENKUL YATIRIM ORTAKLIĞI A.Ş.</t>
  </si>
  <si>
    <t>KOÇ TÜKETİCİ FİNANSMANI A.Ş.</t>
  </si>
  <si>
    <t>SAGYO</t>
  </si>
  <si>
    <t>SAĞLAM GAYRİMENKUL YATIRIM ORTAKLIĞI A.Ş.</t>
  </si>
  <si>
    <t>TAVHL</t>
  </si>
  <si>
    <t>TAV HAVALİMANLARI HOLDİNG A.Ş.</t>
  </si>
  <si>
    <t>ALBRK</t>
  </si>
  <si>
    <t>ALBARAKA TÜRK KATILIM BANKASI A.Ş.</t>
  </si>
  <si>
    <t>CREDITWEST FAKTORİNG HİZMETLERİ A.Ş.</t>
  </si>
  <si>
    <t>HALKB</t>
  </si>
  <si>
    <t>TÜRKİYE HALK BANKASI A.Ş.</t>
  </si>
  <si>
    <t>ISDJE</t>
  </si>
  <si>
    <t>İŞ YAT. DOW JONES TÜRKİYE EŞİT AĞIRLIKLI 15 A TİPİ BORSA YAT. FONU</t>
  </si>
  <si>
    <t>ISMEN</t>
  </si>
  <si>
    <t>İŞ YATIRIM MENKUL DEĞERLER A.Ş.</t>
  </si>
  <si>
    <t>MZBYO</t>
  </si>
  <si>
    <t>MERKEZ B TİPİ MENKUL KIYMETLER YATIRIMLAR ORTAKLIĞI A.Ş.</t>
  </si>
  <si>
    <t>OYAYO</t>
  </si>
  <si>
    <t>OYAK YATIRIM ORTAKLIĞI A.Ş.</t>
  </si>
  <si>
    <t>SNGYO</t>
  </si>
  <si>
    <t>SİNPAŞ GAYRİMENKUL YATIRIM ORTAKLIĞI A.Ş.</t>
  </si>
  <si>
    <t>EURO B TİPİ MENKUL KIYMETLER YATIRIM ORTAKLIĞI A.Ş.</t>
  </si>
  <si>
    <t>ÜLKER BİSKÜVİ SANAYİ A.Ş.</t>
  </si>
  <si>
    <t>VAN-ET TİCARİ YATIRIMLAR GIDA SANAYİ TURİZM İÇ VE DIŞ TİCARET A.Ş.</t>
  </si>
  <si>
    <t>ÖZ SERMAYE DEĞİŞİM TABLOSU</t>
  </si>
  <si>
    <t>CRDFA</t>
  </si>
  <si>
    <t>DGGYO</t>
  </si>
  <si>
    <t>EMBYO</t>
  </si>
  <si>
    <t>FBIST</t>
  </si>
  <si>
    <t>FTSE İSTANBUL BONO FBIST B TİPİ BORSA YATIRIM FONU</t>
  </si>
  <si>
    <t>TKFEN</t>
  </si>
  <si>
    <t>TEKFEN HOLDİNG A.Ş.</t>
  </si>
  <si>
    <t>YYGYO</t>
  </si>
  <si>
    <t>ÇBS PRİNTAŞ OTO BOYA VE GEREÇLERİ SANAYİİ A.Ş.</t>
  </si>
  <si>
    <t>ÖZDERİCİ GAYRİMENKUL YATIRIM ORTAKLIĞI A.Ş.</t>
  </si>
  <si>
    <t>Dönen Varlıklar</t>
  </si>
  <si>
    <t xml:space="preserve">   Nakit ve Nakit Benzerleri</t>
  </si>
  <si>
    <t xml:space="preserve">   Finansal Yatırımlar</t>
  </si>
  <si>
    <t xml:space="preserve">   Ticari Alacaklar</t>
  </si>
  <si>
    <t xml:space="preserve">   Finans Sektörü Faaliyetlerinden Alacaklar</t>
  </si>
  <si>
    <t xml:space="preserve">   Diğer Alacaklar</t>
  </si>
  <si>
    <t xml:space="preserve">   Stoklar</t>
  </si>
  <si>
    <t xml:space="preserve">   Canlı Varlıklar</t>
  </si>
  <si>
    <t xml:space="preserve">   Diğer Dönen Varlıklar</t>
  </si>
  <si>
    <t>Duran Varlıklar</t>
  </si>
  <si>
    <t xml:space="preserve">   Özkaynak Yöntemiyle Değerlenen Yatırımlar</t>
  </si>
  <si>
    <t xml:space="preserve">   Yatırım Amaçlı Gayrimenkuller</t>
  </si>
  <si>
    <t xml:space="preserve">   Maddi Duran Varlıklar</t>
  </si>
  <si>
    <t xml:space="preserve">   Maddi Olmayan Duran Varlıklar</t>
  </si>
  <si>
    <t xml:space="preserve">   Ertelenmiş Vergi Varlığı</t>
  </si>
  <si>
    <t xml:space="preserve">   Diğer Duran Varlıklar</t>
  </si>
  <si>
    <t>KAYNAKLAR</t>
  </si>
  <si>
    <t xml:space="preserve">   Diğer Finansal Yükümlülükler</t>
  </si>
  <si>
    <t xml:space="preserve">   Ticari Borçlar</t>
  </si>
  <si>
    <t xml:space="preserve">   Diğer Borçlar</t>
  </si>
  <si>
    <t xml:space="preserve">   Devlet Teşvik ve Yardımları</t>
  </si>
  <si>
    <t xml:space="preserve">   Dönem Karı Vergi Yükümlülüğü</t>
  </si>
  <si>
    <t xml:space="preserve">   Diğer Kısa Vadeli Yükümlülükler</t>
  </si>
  <si>
    <t xml:space="preserve">   (Ara toplam)</t>
  </si>
  <si>
    <t xml:space="preserve">   Finans Sektörü Faaliyetlerinden Borçlar</t>
  </si>
  <si>
    <t xml:space="preserve">   Ertelenmiş Vergi Yükümlülüğü</t>
  </si>
  <si>
    <t xml:space="preserve">   Diğer Uzun Vadeli Yükümlülükler</t>
  </si>
  <si>
    <t>ÖZKAYNAKLAR</t>
  </si>
  <si>
    <t>Ana Ortaklığa Ait Özkaynaklar</t>
  </si>
  <si>
    <t>TOPLAM KAYNAKLAR</t>
  </si>
  <si>
    <t>SÜRDÜRÜLEN FAALİYETLER</t>
  </si>
  <si>
    <t>Ticari Faaliyetlerden Brüt Kar (Zarar)</t>
  </si>
  <si>
    <t>BRÜT KAR/ZARAR</t>
  </si>
  <si>
    <t xml:space="preserve">   Ödenmiş Sermaye</t>
  </si>
  <si>
    <t xml:space="preserve">   Değer Artış Fonları</t>
  </si>
  <si>
    <t xml:space="preserve">   Kardan Ayrılan Kısıtlanmış Yedekler</t>
  </si>
  <si>
    <t xml:space="preserve">   Geçmiş Yıllar Kar/Zararları</t>
  </si>
  <si>
    <t xml:space="preserve">   Net Dönem Karı/Zararı</t>
  </si>
  <si>
    <t>Pazarlama, Satış ve Dağıtım Giderleri (-)</t>
  </si>
  <si>
    <t>Genel Yönetim Giderleri (-)</t>
  </si>
  <si>
    <t>Araştırma ve Geliştirme Giderleri (-)</t>
  </si>
  <si>
    <t>Özkaynak Yöntemiyle Değerlenen Yatırımların Kar/Zararlarındaki Paylar</t>
  </si>
  <si>
    <t>SÜRDÜRÜLEN FAALİYETLER VERGİ ÖNCESİ KARI/ZARARI</t>
  </si>
  <si>
    <t>SÜRDÜRÜLEN FAALİYETLER DÖNEM KARI/ZARARI</t>
  </si>
  <si>
    <t>DURDURULAN FAALİYETLER</t>
  </si>
  <si>
    <t>Durdurulan Faaliyetler Vergi Sonrası Dönem Karı/Zararı</t>
  </si>
  <si>
    <t>DÖNEM KARI/ZARARI</t>
  </si>
  <si>
    <t>Ana Ortaklık Payları</t>
  </si>
  <si>
    <t>Dönem  Kar/Zararının Dağılımı</t>
  </si>
  <si>
    <t xml:space="preserve">   Karşılıklı İştirak Sermaye Düzeltmesi (-)</t>
  </si>
  <si>
    <t>Sürdürülen Faaliyetler Vergi Gelir/Gideri</t>
  </si>
  <si>
    <t>GRUNDİG ELEKTRONİK A.Ş.</t>
  </si>
  <si>
    <t>Dipnot
Referansı</t>
  </si>
  <si>
    <t xml:space="preserve">   (Ara Toplam)</t>
  </si>
  <si>
    <t>(XI-29 KONSOLİDE)</t>
  </si>
  <si>
    <t>krstl</t>
  </si>
  <si>
    <t xml:space="preserve"> </t>
  </si>
  <si>
    <t>-</t>
  </si>
  <si>
    <t xml:space="preserve">   - İlişkili Taraflardan Ticari Alacaklar</t>
  </si>
  <si>
    <t xml:space="preserve">   İlişkin Yükümlülükler</t>
  </si>
  <si>
    <t xml:space="preserve">   Sermaye Düzeltmesi Farkları</t>
  </si>
  <si>
    <t xml:space="preserve">Ödenmiş Sermaye </t>
  </si>
  <si>
    <t>Net Dönem</t>
  </si>
  <si>
    <t>Karı/(Zararı)</t>
  </si>
  <si>
    <t>Transferler</t>
  </si>
  <si>
    <t>Bağımsız</t>
  </si>
  <si>
    <t>Denetim’den</t>
  </si>
  <si>
    <t>Net dönem karı / (zararı)</t>
  </si>
  <si>
    <t>Diğer nakit çıkışı (girişi) gerektirmeyen giderler (gelirler)/ net</t>
  </si>
  <si>
    <t>Dipnot 
Referansı</t>
  </si>
  <si>
    <t>Cari Dönem</t>
  </si>
  <si>
    <t>Önceki Dönem</t>
  </si>
  <si>
    <t>Azınlık</t>
  </si>
  <si>
    <t>Payları</t>
  </si>
  <si>
    <t>Dipnot</t>
  </si>
  <si>
    <t>Referansları</t>
  </si>
  <si>
    <t>FİNANSAL DURUM TABLOSU (BİLANÇO) (TL)</t>
  </si>
  <si>
    <t>KAPSAMLI GELİR TABLOSU (TL)</t>
  </si>
  <si>
    <t>NAKİT AKIMLARI TABLOSU</t>
  </si>
  <si>
    <t>DÖNEM KÂRI/ZARARI</t>
  </si>
  <si>
    <t xml:space="preserve">DİĞER KAPSAMLI GELİR (VERGİ SONRASI) </t>
  </si>
  <si>
    <t>TOPLAM KAPSAMLI GELİR</t>
  </si>
  <si>
    <t>Toplam Kapsamlı Gelirin Dağılımı:</t>
  </si>
  <si>
    <t>Geçmiş</t>
  </si>
  <si>
    <t>Hisse Senedi</t>
  </si>
  <si>
    <t>İhraç Primleri</t>
  </si>
  <si>
    <t>Hisse Senedi İhraç Primindeki Artış</t>
  </si>
  <si>
    <t>Geçmiş Yıl Karının Transferi</t>
  </si>
  <si>
    <t>Geçmiş Yıllar Kar / Zararları</t>
  </si>
  <si>
    <t>Toplam
Özkaynaklar</t>
  </si>
  <si>
    <t>- Dönem Vergi Gelir/(Gideri)</t>
  </si>
  <si>
    <t>- Ertelenmiş Vergi Gelir/(Gideri)</t>
  </si>
  <si>
    <t>Alınan faiz</t>
  </si>
  <si>
    <t xml:space="preserve">   - İlişkili Olmayan Taraflardan Ticari Alacaklar</t>
  </si>
  <si>
    <t xml:space="preserve">   - Finans Sektörü Faaliyetleri İlişkili Taraflardan Alacaklar</t>
  </si>
  <si>
    <t xml:space="preserve">   - Finans Sektörü Faaliyetlerinden İlişkili Olmayan Taraflardan Alacaklar</t>
  </si>
  <si>
    <t xml:space="preserve">   - İlişkili Taraflardan Diğer Alacaklar</t>
  </si>
  <si>
    <t xml:space="preserve">   - İlişkili Olmayan Taraflardan Diğer Alacaklar</t>
  </si>
  <si>
    <t xml:space="preserve">   Türev Araçlar</t>
  </si>
  <si>
    <t xml:space="preserve">   Peşin Ödenmiş Giderler</t>
  </si>
  <si>
    <t xml:space="preserve">   Cari Dönem Vergisiyle İlgili Varlıklar</t>
  </si>
  <si>
    <t xml:space="preserve">   Satış Amaçlı Sınıflandırılan Duran Varlıklar</t>
  </si>
  <si>
    <t xml:space="preserve">   -   Şerefiye</t>
  </si>
  <si>
    <t xml:space="preserve">   -   Diğer Maddi Olmayan Duran Varlıklar</t>
  </si>
  <si>
    <t xml:space="preserve">   Kısa Vadeli Borçlanmalar</t>
  </si>
  <si>
    <t xml:space="preserve">   Uzun Vadeli Borçlanmaların Kısa Vadeli Kısımları</t>
  </si>
  <si>
    <t xml:space="preserve">   - İlişkili Taraflara Ticari Borçlar</t>
  </si>
  <si>
    <t xml:space="preserve">   - İlişkili Taraflara Olmayan Ticari Borçlar</t>
  </si>
  <si>
    <t xml:space="preserve">   - Finans Sektörü Faaliyetleri İlişkili Taraflara Borçlar</t>
  </si>
  <si>
    <t xml:space="preserve">   - Finans Sektörü Faaliyetlerinden İlişkili Olmayan Taraflara Borçlar</t>
  </si>
  <si>
    <t xml:space="preserve">   - İlişkili Taraflara Diğer Borçlar</t>
  </si>
  <si>
    <t xml:space="preserve">   - İlişkili Olmayan Taraflara Diğer Borçlar</t>
  </si>
  <si>
    <t xml:space="preserve">   Ertelenmiş Gelirler</t>
  </si>
  <si>
    <t xml:space="preserve">   Kısa Vadeli Karşılıklar</t>
  </si>
  <si>
    <t xml:space="preserve">   - Çalışanlara Sağlanan Faydalara İlişkin Kısa Vadeli Karşılıklar</t>
  </si>
  <si>
    <t xml:space="preserve">   - Diğer Kısa Vadeli Karşılıklar</t>
  </si>
  <si>
    <t xml:space="preserve">   Satış Amacıyla Sınıflandırılan Varlık Gruplarına</t>
  </si>
  <si>
    <t xml:space="preserve">   Uzun Vadeli Borçlanmalar</t>
  </si>
  <si>
    <t xml:space="preserve">   Uzun Vadeli Karşılıklar</t>
  </si>
  <si>
    <t xml:space="preserve">   - Çalışanlara Sağlanan Faydalara İlişkin Uzun Vadeli Karşılıklar</t>
  </si>
  <si>
    <t xml:space="preserve">   - Diğer Uzun Vadeli Karşılıklar</t>
  </si>
  <si>
    <t xml:space="preserve">   Cari Dönem Vergisiyle İlgili Borçlar</t>
  </si>
  <si>
    <t xml:space="preserve">   Geri Alınmış Paylar (-)</t>
  </si>
  <si>
    <t xml:space="preserve">   Paylara İlişkin Primler/İskontolar</t>
  </si>
  <si>
    <t xml:space="preserve">   Kar veya Zararda Yeniden Sınıflandırılmayacak Birikmiş Diğer Kapsamlı</t>
  </si>
  <si>
    <t xml:space="preserve">   Gelirler veya Giderler</t>
  </si>
  <si>
    <t xml:space="preserve">   - Yeniden Değerleme ve Ölçüm Kazanç/Kayıpları</t>
  </si>
  <si>
    <t xml:space="preserve">   - Diğer Kazanç/Kayıplar</t>
  </si>
  <si>
    <t xml:space="preserve">   Kar veya Zararda Yeniden Sınıflandırılacak Birikmiş Diğer Kapsamlı</t>
  </si>
  <si>
    <t xml:space="preserve">   - Yabancı Para Çevrim Farkları</t>
  </si>
  <si>
    <t xml:space="preserve">   - Riskten Korunma Kazanç/Kayıpları</t>
  </si>
  <si>
    <t xml:space="preserve">   - Yeniden Değerleme ve Sınıflandırma Kazanç/Kayıpları</t>
  </si>
  <si>
    <t>Kontrol Gücü Olmayan Paylar</t>
  </si>
  <si>
    <t>Hasılat</t>
  </si>
  <si>
    <t>Finans Sektörü Faaliyetleri Hasılatı</t>
  </si>
  <si>
    <t>Finans Sektörü Faaliyetleri Maliyeti (-)</t>
  </si>
  <si>
    <t>Finans Sektörü Faaliyetlerinden Brüt Kar/ (Zarar)</t>
  </si>
  <si>
    <t>Esas Faaliyetlerden Diğer Gelirler</t>
  </si>
  <si>
    <t>Esas Faaliyetlerden Diğer Giderler (-)</t>
  </si>
  <si>
    <t>ESAS FAALİYET KARI/ZARARI</t>
  </si>
  <si>
    <t>Yatırım Faaliyetlerinden Gelirler</t>
  </si>
  <si>
    <t>Yatırım Faaliyetlerinden Giderler (-)</t>
  </si>
  <si>
    <t>FİNANSMAN GİDERİ ÖNCESİ FAALİYET KÂRI/ZARARI</t>
  </si>
  <si>
    <t>Finansman Gelirleri</t>
  </si>
  <si>
    <t>Finansman Giderleri (-)</t>
  </si>
  <si>
    <t>Pay Başına Kazanç</t>
  </si>
  <si>
    <t>Sürdürülen Faaliyetlerden Pay Başına Kazanç</t>
  </si>
  <si>
    <t>Durdurulan Faaliyetlerden Pay Başına Kazanç</t>
  </si>
  <si>
    <t>Sulandırılmış Pay Başına Kazanç</t>
  </si>
  <si>
    <t>Sürdürülen Faaliyetlerden Sulandırılmış Pay Başına Kazanç</t>
  </si>
  <si>
    <t>Durdurulan Faaliyetlerden Sulandırılmış Pay Başına Kazanç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</si>
  <si>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</si>
  <si>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</si>
  <si>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</si>
  <si>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</si>
  <si>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Özkaynak Yöntemiyle Değerlenen Yatırımların Diğer Kapsamlı Gelirinden Kar/Zararda Sınıflandırılmayacak Paylar</t>
  </si>
  <si>
    <t>Diğer Kar veya Zarar Olarak Yeniden Sınıflandırılmayacak Diğer Kapsamlı Gelir Unsurları</t>
  </si>
  <si>
    <t>Kar veya Zararda Yeniden Sınıflandırılmayacak Diğer Kapsamlı Gelire İlişkin Vergiler</t>
  </si>
  <si>
    <t xml:space="preserve">   - Dönem Vergi Gideri/Geliri</t>
  </si>
  <si>
    <t xml:space="preserve">   - Ertelenmiş Vergi Gideri/Geliri</t>
  </si>
  <si>
    <t>Kar veya Zarar Olarak Yeniden Sınıflandırılacaklar</t>
  </si>
  <si>
    <t>Yabancı Para Çevrim Farkları</t>
  </si>
  <si>
    <t>Satılmaya Hazır Finansal Varlıkların Yeniden Değerleme ve/veya Sınıflandırma Kazançları/Kayıpları</t>
  </si>
  <si>
    <t>Nakit Akış Riskinden Korunma Kazançları/Kayıpları</t>
  </si>
  <si>
    <t>Yurtdışındaki İşletmeye İlişkin Yatırım Riskinden Korunma Kazançları/Kayıpları</t>
  </si>
  <si>
    <t>Özkaynak Yöntemiyle Değerlenen Yatırımların Diğer Kapsamlı Gelirinden Kar/Zararda Sınıflandırılacak Paylar</t>
  </si>
  <si>
    <t>Diğer Kar veya Zarar Olarak Yeniden Sınıflandırılacak Diğer Kapsamlı Gelir Unsurları</t>
  </si>
  <si>
    <t>Kar veya Zararda Yeniden Sınıflandırılacak Diğer Kapsamlı Gelire İlişkin Vergiler Gelir/Giderleri</t>
  </si>
  <si>
    <t>Kıdem tazminatına ilişkin aktüeryal kazanç ve kayıplar</t>
  </si>
  <si>
    <t>Toplam kapsamlı gelir</t>
  </si>
  <si>
    <t>(KONSOLİDE)</t>
  </si>
  <si>
    <t>Geçmemiş</t>
  </si>
  <si>
    <t>İşletme faaliyetlerinden nakit akışları</t>
  </si>
  <si>
    <t>Dönem net karı / zararı mutabakatı ile ilgili düzeltmeler</t>
  </si>
  <si>
    <t>Amortisman ve itfa giderleri ile ilgili düzeltmeler</t>
  </si>
  <si>
    <t>Kıdem tazminatı karşılığı ile ilgili düzeltmeler</t>
  </si>
  <si>
    <t>Vergi gideri / geliri ile ilgili düzeltmeler</t>
  </si>
  <si>
    <t>Faiz geliri ile ilgili düzeltmeler</t>
  </si>
  <si>
    <t>Faiz gideri ile ilgili düzeltmeler</t>
  </si>
  <si>
    <t>Duran varlıkların elden çıkarılmasından kaynaklanan kayıp ve kazançlar ile ilgili düzeltmeler</t>
  </si>
  <si>
    <t>Ana ortaklık dışı kar/zarar ile ilgili düzeltmeler</t>
  </si>
  <si>
    <t>İşletme sermayesinde gerçekleşen değişimler</t>
  </si>
  <si>
    <t>Ticari alacaklardaki artış / azalışla ilgili düzeltmeler</t>
  </si>
  <si>
    <t>Diğer alacaklardaki  artış / azalışla ilgili düzeltmeler</t>
  </si>
  <si>
    <t>Stoklardaki  artış / azalışla ilgili düzeltmeler</t>
  </si>
  <si>
    <t>Diğer dönen varlıklardaki  artış / azalışla ilgili düzeltmeler</t>
  </si>
  <si>
    <t>Diğer duran varlıklardaki  artış / azalışla ilgili düzeltmeler</t>
  </si>
  <si>
    <t>Ticari borçlardaki  artış / azalışla ilgili düzeltmeler</t>
  </si>
  <si>
    <t>Diğer kısa ve uzun vadeli borçlardaki  artış / azalışla ilgili düzeltmeler</t>
  </si>
  <si>
    <t>Faaliyetlerden elde edilen nakit akışları</t>
  </si>
  <si>
    <t>Vergi ödemeleri</t>
  </si>
  <si>
    <t>Kıdem tazminatı ödemeleri</t>
  </si>
  <si>
    <t>İşletme faaliyetlerinden sağlanan net nakit akışları (A)</t>
  </si>
  <si>
    <t>Yatırım faaliyetlerinden kaynaklanan nakit akışları</t>
  </si>
  <si>
    <t>Maddi duran varlık ve yatırım amaçlı gayrimenkul alımlarından kaynaklanan nakit çıkışları</t>
  </si>
  <si>
    <t>Maddi duran varlık satışından kaynaklanan nakit girişleri</t>
  </si>
  <si>
    <t>Yatırım faaliyetlerinden sağlanan net nakit akışları (B)</t>
  </si>
  <si>
    <t>Finansman faaliyetlerinden nakit akışları</t>
  </si>
  <si>
    <t>Ödenen faiz</t>
  </si>
  <si>
    <t>Finansal borçlanmadan kaynaklanan nakit girişleri</t>
  </si>
  <si>
    <t>Finansman faaliyetlerinde kullanılan net nakit akışları (C)</t>
  </si>
  <si>
    <t>Nakit ve nakit benzerlerindeki net artış / azalış (D=A+B+C)</t>
  </si>
  <si>
    <t>Dönem başı nakit ve nakit benzerleri (E)</t>
  </si>
  <si>
    <t>Dönem sonu nakit ve nakit benzerleri (D+E)</t>
  </si>
  <si>
    <t>01.01.2015- 
31.03.2015</t>
  </si>
  <si>
    <t>01.01.2014- 
31.03.2014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</si>
</sst>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;\(#,##0\)"/>
    <numFmt numFmtId="189" formatCode="#,###;@"/>
    <numFmt numFmtId="190" formatCode="\ \ \ \ \ @"/>
    <numFmt numFmtId="191" formatCode="#,##0_);[Black]\(#,##0\)"/>
    <numFmt numFmtId="192" formatCode="[$-41F]d\ mmmm\ yyyy;@"/>
    <numFmt numFmtId="193" formatCode="#,##0;\(#,##0\);\-"/>
    <numFmt numFmtId="194" formatCode="#,##0.00;\(#,##0.00\);\-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  <numFmt numFmtId="199" formatCode="#,##0.000;\(#,##0.000\);\-"/>
    <numFmt numFmtId="200" formatCode="#,##0.0000;\(#,##0.0000\);\-"/>
    <numFmt numFmtId="201" formatCode="#,##0.00000;\(#,##0.00000\);\-"/>
    <numFmt numFmtId="202" formatCode="#,##0.0000_);[Black]\(#,##0.0000\)"/>
    <numFmt numFmtId="203" formatCode="#,##0.000_);[Black]\(#,##0.000\)"/>
    <numFmt numFmtId="204" formatCode="#,##0.00_);[Black]\(#,##0.00\)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);\(#,##0.0000\)"/>
    <numFmt numFmtId="210" formatCode="#,##0.0000_);[Red]\(#,##0.0000\)"/>
    <numFmt numFmtId="211" formatCode="#,##0.0"/>
    <numFmt numFmtId="212" formatCode="[$¥€-2]\ #,##0.00_);[Red]\([$€-2]\ #,##0.00\)"/>
    <numFmt numFmtId="213" formatCode="[$-41F]d\ mmmm\ yyyy\ dddd"/>
    <numFmt numFmtId="214" formatCode="dd/mm/yyyy;@"/>
  </numFmts>
  <fonts count="7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b/>
      <sz val="9"/>
      <name val="Arial"/>
      <family val="2"/>
    </font>
    <font>
      <sz val="10"/>
      <name val="Arial Tur"/>
      <family val="0"/>
    </font>
    <font>
      <b/>
      <sz val="8"/>
      <color indexed="10"/>
      <name val="Arial TUR"/>
      <family val="2"/>
    </font>
    <font>
      <u val="single"/>
      <sz val="11"/>
      <color indexed="12"/>
      <name val="Helv"/>
      <family val="0"/>
    </font>
    <font>
      <u val="single"/>
      <sz val="11"/>
      <color indexed="36"/>
      <name val="Helv"/>
      <family val="0"/>
    </font>
    <font>
      <b/>
      <sz val="8"/>
      <color indexed="10"/>
      <name val="Arial Tur"/>
      <family val="0"/>
    </font>
    <font>
      <i/>
      <sz val="8"/>
      <color indexed="8"/>
      <name val="Arial Tur"/>
      <family val="0"/>
    </font>
    <font>
      <sz val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2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10"/>
      <name val="Arial Tur"/>
      <family val="0"/>
    </font>
    <font>
      <sz val="8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Arial Tu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5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88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8" fontId="4" fillId="0" borderId="0" xfId="0" applyNumberFormat="1" applyFont="1" applyAlignment="1" applyProtection="1">
      <alignment vertical="center"/>
      <protection/>
    </xf>
    <xf numFmtId="38" fontId="6" fillId="0" borderId="0" xfId="0" applyNumberFormat="1" applyFont="1" applyAlignment="1" applyProtection="1">
      <alignment vertical="center"/>
      <protection locked="0"/>
    </xf>
    <xf numFmtId="38" fontId="4" fillId="0" borderId="0" xfId="0" applyNumberFormat="1" applyFont="1" applyAlignment="1" applyProtection="1">
      <alignment vertical="center"/>
      <protection locked="0"/>
    </xf>
    <xf numFmtId="188" fontId="4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38" fontId="4" fillId="0" borderId="0" xfId="0" applyNumberFormat="1" applyFont="1" applyAlignment="1" applyProtection="1">
      <alignment vertical="center"/>
      <protection hidden="1"/>
    </xf>
    <xf numFmtId="188" fontId="4" fillId="0" borderId="0" xfId="0" applyNumberFormat="1" applyFont="1" applyBorder="1" applyAlignment="1" applyProtection="1">
      <alignment horizontal="right" vertical="center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38" fontId="4" fillId="0" borderId="0" xfId="0" applyNumberFormat="1" applyFont="1" applyAlignment="1" applyProtection="1">
      <alignment/>
      <protection/>
    </xf>
    <xf numFmtId="38" fontId="11" fillId="0" borderId="0" xfId="0" applyNumberFormat="1" applyFont="1" applyAlignment="1" applyProtection="1">
      <alignment vertical="center"/>
      <protection/>
    </xf>
    <xf numFmtId="191" fontId="5" fillId="0" borderId="0" xfId="0" applyNumberFormat="1" applyFont="1" applyBorder="1" applyAlignment="1" applyProtection="1">
      <alignment horizontal="right" vertical="center"/>
      <protection locked="0"/>
    </xf>
    <xf numFmtId="38" fontId="5" fillId="0" borderId="0" xfId="0" applyNumberFormat="1" applyFont="1" applyBorder="1" applyAlignment="1" applyProtection="1">
      <alignment horizontal="right" vertical="center"/>
      <protection locked="0"/>
    </xf>
    <xf numFmtId="38" fontId="4" fillId="0" borderId="0" xfId="0" applyNumberFormat="1" applyFont="1" applyBorder="1" applyAlignment="1" applyProtection="1">
      <alignment horizontal="centerContinuous" vertical="center"/>
      <protection hidden="1"/>
    </xf>
    <xf numFmtId="38" fontId="4" fillId="0" borderId="0" xfId="0" applyNumberFormat="1" applyFont="1" applyBorder="1" applyAlignment="1" applyProtection="1">
      <alignment horizontal="center" vertical="center"/>
      <protection/>
    </xf>
    <xf numFmtId="189" fontId="14" fillId="0" borderId="0" xfId="0" applyNumberFormat="1" applyFont="1" applyBorder="1" applyAlignment="1" applyProtection="1">
      <alignment horizontal="right" vertical="center" wrapText="1"/>
      <protection locked="0"/>
    </xf>
    <xf numFmtId="189" fontId="14" fillId="0" borderId="0" xfId="0" applyNumberFormat="1" applyFont="1" applyBorder="1" applyAlignment="1" applyProtection="1">
      <alignment horizontal="right" wrapText="1"/>
      <protection locked="0"/>
    </xf>
    <xf numFmtId="191" fontId="4" fillId="0" borderId="0" xfId="0" applyNumberFormat="1" applyFont="1" applyBorder="1" applyAlignment="1" applyProtection="1">
      <alignment horizontal="right" vertical="center"/>
      <protection/>
    </xf>
    <xf numFmtId="191" fontId="5" fillId="0" borderId="0" xfId="0" applyNumberFormat="1" applyFont="1" applyBorder="1" applyAlignment="1" applyProtection="1">
      <alignment horizontal="right" vertical="center"/>
      <protection/>
    </xf>
    <xf numFmtId="38" fontId="4" fillId="0" borderId="0" xfId="0" applyNumberFormat="1" applyFont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 locked="0"/>
    </xf>
    <xf numFmtId="191" fontId="4" fillId="0" borderId="0" xfId="0" applyNumberFormat="1" applyFont="1" applyBorder="1" applyAlignment="1" applyProtection="1">
      <alignment horizontal="left" vertical="center"/>
      <protection locked="0"/>
    </xf>
    <xf numFmtId="38" fontId="5" fillId="0" borderId="0" xfId="0" applyNumberFormat="1" applyFont="1" applyBorder="1" applyAlignment="1" applyProtection="1" quotePrefix="1">
      <alignment horizontal="right" vertical="center"/>
      <protection hidden="1"/>
    </xf>
    <xf numFmtId="38" fontId="5" fillId="0" borderId="0" xfId="0" applyNumberFormat="1" applyFont="1" applyFill="1" applyBorder="1" applyAlignment="1" applyProtection="1">
      <alignment horizontal="center"/>
      <protection/>
    </xf>
    <xf numFmtId="189" fontId="1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Alignment="1">
      <alignment/>
    </xf>
    <xf numFmtId="38" fontId="5" fillId="0" borderId="0" xfId="0" applyNumberFormat="1" applyFont="1" applyBorder="1" applyAlignment="1" applyProtection="1">
      <alignment horizontal="left" vertical="center"/>
      <protection hidden="1"/>
    </xf>
    <xf numFmtId="190" fontId="15" fillId="0" borderId="0" xfId="0" applyNumberFormat="1" applyFont="1" applyBorder="1" applyAlignment="1" applyProtection="1">
      <alignment horizontal="centerContinuous" vertical="center" wrapText="1"/>
      <protection/>
    </xf>
    <xf numFmtId="190" fontId="17" fillId="0" borderId="0" xfId="0" applyNumberFormat="1" applyFont="1" applyBorder="1" applyAlignment="1" applyProtection="1">
      <alignment horizontal="centerContinuous" vertical="center" wrapText="1"/>
      <protection/>
    </xf>
    <xf numFmtId="189" fontId="18" fillId="0" borderId="0" xfId="0" applyNumberFormat="1" applyFont="1" applyBorder="1" applyAlignment="1" applyProtection="1" quotePrefix="1">
      <alignment horizontal="right" vertical="center" wrapText="1"/>
      <protection locked="0"/>
    </xf>
    <xf numFmtId="38" fontId="5" fillId="0" borderId="0" xfId="0" applyNumberFormat="1" applyFont="1" applyBorder="1" applyAlignment="1" applyProtection="1">
      <alignment horizontal="left"/>
      <protection/>
    </xf>
    <xf numFmtId="38" fontId="5" fillId="0" borderId="0" xfId="0" applyNumberFormat="1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38" fontId="4" fillId="0" borderId="0" xfId="0" applyNumberFormat="1" applyFont="1" applyBorder="1" applyAlignment="1" applyProtection="1" quotePrefix="1">
      <alignment horizontal="left" vertical="center"/>
      <protection/>
    </xf>
    <xf numFmtId="38" fontId="4" fillId="0" borderId="0" xfId="0" applyNumberFormat="1" applyFont="1" applyBorder="1" applyAlignment="1" applyProtection="1">
      <alignment horizontal="left" vertical="center"/>
      <protection/>
    </xf>
    <xf numFmtId="38" fontId="5" fillId="0" borderId="0" xfId="0" applyNumberFormat="1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188" fontId="4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/>
    </xf>
    <xf numFmtId="38" fontId="14" fillId="0" borderId="0" xfId="0" applyNumberFormat="1" applyFont="1" applyBorder="1" applyAlignment="1" applyProtection="1">
      <alignment horizontal="left" vertical="center"/>
      <protection locked="0"/>
    </xf>
    <xf numFmtId="38" fontId="14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vertical="center"/>
      <protection locked="0"/>
    </xf>
    <xf numFmtId="1" fontId="2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Font="1" applyBorder="1" applyAlignment="1" applyProtection="1" quotePrefix="1">
      <alignment horizontal="left" vertical="center"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38" fontId="5" fillId="33" borderId="0" xfId="0" applyNumberFormat="1" applyFont="1" applyFill="1" applyBorder="1" applyAlignment="1" applyProtection="1">
      <alignment horizontal="lef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5" fillId="0" borderId="0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0" fontId="24" fillId="33" borderId="0" xfId="0" applyFont="1" applyFill="1" applyAlignment="1">
      <alignment wrapText="1"/>
    </xf>
    <xf numFmtId="193" fontId="5" fillId="0" borderId="0" xfId="0" applyNumberFormat="1" applyFont="1" applyBorder="1" applyAlignment="1" applyProtection="1" quotePrefix="1">
      <alignment horizontal="right" wrapText="1"/>
      <protection locked="0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Border="1" applyAlignment="1" applyProtection="1" quotePrefix="1">
      <alignment horizontal="lef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4" fillId="0" borderId="0" xfId="0" applyNumberFormat="1" applyFont="1" applyAlignment="1" applyProtection="1">
      <alignment vertical="center"/>
      <protection/>
    </xf>
    <xf numFmtId="38" fontId="4" fillId="0" borderId="0" xfId="0" applyNumberFormat="1" applyFont="1" applyBorder="1" applyAlignment="1" applyProtection="1">
      <alignment horizontal="left"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38" fontId="4" fillId="33" borderId="0" xfId="0" applyNumberFormat="1" applyFont="1" applyFill="1" applyBorder="1" applyAlignment="1" applyProtection="1">
      <alignment horizontal="left" vertical="center"/>
      <protection/>
    </xf>
    <xf numFmtId="38" fontId="5" fillId="33" borderId="0" xfId="0" applyNumberFormat="1" applyFont="1" applyFill="1" applyBorder="1" applyAlignment="1" applyProtection="1">
      <alignment horizontal="left" vertical="center"/>
      <protection/>
    </xf>
    <xf numFmtId="193" fontId="25" fillId="0" borderId="0" xfId="0" applyNumberFormat="1" applyFont="1" applyFill="1" applyAlignment="1">
      <alignment wrapText="1"/>
    </xf>
    <xf numFmtId="193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 wrapText="1"/>
    </xf>
    <xf numFmtId="192" fontId="27" fillId="33" borderId="0" xfId="0" applyNumberFormat="1" applyFont="1" applyFill="1" applyAlignment="1">
      <alignment horizontal="justify" vertical="top" wrapText="1"/>
    </xf>
    <xf numFmtId="193" fontId="27" fillId="33" borderId="0" xfId="0" applyNumberFormat="1" applyFont="1" applyFill="1" applyAlignment="1">
      <alignment horizontal="right"/>
    </xf>
    <xf numFmtId="0" fontId="28" fillId="33" borderId="0" xfId="0" applyFont="1" applyFill="1" applyAlignment="1">
      <alignment vertical="top" wrapText="1"/>
    </xf>
    <xf numFmtId="193" fontId="23" fillId="33" borderId="0" xfId="0" applyNumberFormat="1" applyFont="1" applyFill="1" applyAlignment="1">
      <alignment horizontal="right"/>
    </xf>
    <xf numFmtId="193" fontId="28" fillId="0" borderId="0" xfId="0" applyNumberFormat="1" applyFont="1" applyBorder="1" applyAlignment="1" applyProtection="1">
      <alignment horizontal="right" vertical="center"/>
      <protection/>
    </xf>
    <xf numFmtId="0" fontId="28" fillId="33" borderId="0" xfId="0" applyFont="1" applyFill="1" applyAlignment="1">
      <alignment horizontal="justify" vertical="top" wrapText="1"/>
    </xf>
    <xf numFmtId="193" fontId="23" fillId="33" borderId="0" xfId="0" applyNumberFormat="1" applyFont="1" applyFill="1" applyBorder="1" applyAlignment="1">
      <alignment horizontal="right"/>
    </xf>
    <xf numFmtId="193" fontId="24" fillId="33" borderId="0" xfId="0" applyNumberFormat="1" applyFont="1" applyFill="1" applyAlignment="1">
      <alignment horizontal="right"/>
    </xf>
    <xf numFmtId="193" fontId="26" fillId="33" borderId="0" xfId="0" applyNumberFormat="1" applyFont="1" applyFill="1" applyAlignment="1">
      <alignment horizontal="right"/>
    </xf>
    <xf numFmtId="193" fontId="30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Fill="1" applyAlignment="1">
      <alignment/>
    </xf>
    <xf numFmtId="0" fontId="30" fillId="0" borderId="0" xfId="0" applyFont="1" applyAlignment="1">
      <alignment horizontal="right" vertical="top" wrapText="1"/>
    </xf>
    <xf numFmtId="193" fontId="3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193" fontId="31" fillId="0" borderId="10" xfId="0" applyNumberFormat="1" applyFont="1" applyFill="1" applyBorder="1" applyAlignment="1" applyProtection="1">
      <alignment horizontal="right" vertical="center"/>
      <protection/>
    </xf>
    <xf numFmtId="193" fontId="31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center" vertical="center" wrapText="1"/>
    </xf>
    <xf numFmtId="190" fontId="33" fillId="0" borderId="0" xfId="0" applyNumberFormat="1" applyFont="1" applyBorder="1" applyAlignment="1" applyProtection="1">
      <alignment horizontal="centerContinuous" vertical="center" wrapText="1"/>
      <protection/>
    </xf>
    <xf numFmtId="189" fontId="32" fillId="0" borderId="0" xfId="0" applyNumberFormat="1" applyFont="1" applyBorder="1" applyAlignment="1" applyProtection="1" quotePrefix="1">
      <alignment horizontal="right" vertical="center" wrapText="1"/>
      <protection locked="0"/>
    </xf>
    <xf numFmtId="214" fontId="31" fillId="0" borderId="11" xfId="0" applyNumberFormat="1" applyFont="1" applyBorder="1" applyAlignment="1" applyProtection="1" quotePrefix="1">
      <alignment horizontal="right" wrapText="1"/>
      <protection locked="0"/>
    </xf>
    <xf numFmtId="193" fontId="24" fillId="33" borderId="0" xfId="0" applyNumberFormat="1" applyFont="1" applyFill="1" applyAlignment="1">
      <alignment/>
    </xf>
    <xf numFmtId="193" fontId="31" fillId="0" borderId="0" xfId="0" applyNumberFormat="1" applyFont="1" applyBorder="1" applyAlignment="1" applyProtection="1">
      <alignment horizontal="right" vertical="center"/>
      <protection/>
    </xf>
    <xf numFmtId="193" fontId="30" fillId="0" borderId="0" xfId="0" applyNumberFormat="1" applyFont="1" applyBorder="1" applyAlignment="1" applyProtection="1">
      <alignment horizontal="right" vertical="center"/>
      <protection locked="0"/>
    </xf>
    <xf numFmtId="193" fontId="31" fillId="0" borderId="0" xfId="0" applyNumberFormat="1" applyFont="1" applyBorder="1" applyAlignment="1" applyProtection="1">
      <alignment horizontal="right" vertical="center"/>
      <protection locked="0"/>
    </xf>
    <xf numFmtId="193" fontId="31" fillId="0" borderId="11" xfId="0" applyNumberFormat="1" applyFont="1" applyBorder="1" applyAlignment="1" applyProtection="1">
      <alignment horizontal="right" wrapText="1"/>
      <protection locked="0"/>
    </xf>
    <xf numFmtId="209" fontId="31" fillId="34" borderId="0" xfId="0" applyNumberFormat="1" applyFont="1" applyFill="1" applyBorder="1" applyAlignment="1" applyProtection="1">
      <alignment horizontal="right" vertical="center"/>
      <protection locked="0"/>
    </xf>
    <xf numFmtId="209" fontId="30" fillId="34" borderId="0" xfId="0" applyNumberFormat="1" applyFont="1" applyFill="1" applyBorder="1" applyAlignment="1" applyProtection="1">
      <alignment horizontal="right" vertical="center"/>
      <protection locked="0"/>
    </xf>
    <xf numFmtId="194" fontId="31" fillId="0" borderId="0" xfId="0" applyNumberFormat="1" applyFont="1" applyBorder="1" applyAlignment="1" applyProtection="1">
      <alignment horizontal="right" vertical="center"/>
      <protection locked="0"/>
    </xf>
    <xf numFmtId="193" fontId="35" fillId="0" borderId="0" xfId="0" applyNumberFormat="1" applyFont="1" applyBorder="1" applyAlignment="1" applyProtection="1">
      <alignment horizontal="centerContinuous" vertical="center" wrapText="1"/>
      <protection/>
    </xf>
    <xf numFmtId="193" fontId="24" fillId="0" borderId="0" xfId="0" applyNumberFormat="1" applyFont="1" applyBorder="1" applyAlignment="1" applyProtection="1">
      <alignment horizontal="right" vertical="center" wrapText="1"/>
      <protection locked="0"/>
    </xf>
    <xf numFmtId="191" fontId="31" fillId="0" borderId="0" xfId="0" applyNumberFormat="1" applyFont="1" applyBorder="1" applyAlignment="1" applyProtection="1">
      <alignment horizontal="right" vertical="center"/>
      <protection locked="0"/>
    </xf>
    <xf numFmtId="193" fontId="31" fillId="0" borderId="0" xfId="0" applyNumberFormat="1" applyFont="1" applyAlignment="1">
      <alignment horizontal="right"/>
    </xf>
    <xf numFmtId="193" fontId="30" fillId="33" borderId="0" xfId="0" applyNumberFormat="1" applyFont="1" applyFill="1" applyAlignment="1">
      <alignment horizontal="right"/>
    </xf>
    <xf numFmtId="193" fontId="31" fillId="33" borderId="0" xfId="0" applyNumberFormat="1" applyFont="1" applyFill="1" applyAlignment="1">
      <alignment horizontal="right"/>
    </xf>
    <xf numFmtId="188" fontId="30" fillId="0" borderId="0" xfId="0" applyNumberFormat="1" applyFont="1" applyAlignment="1" applyProtection="1">
      <alignment vertical="center"/>
      <protection/>
    </xf>
    <xf numFmtId="38" fontId="36" fillId="0" borderId="0" xfId="0" applyNumberFormat="1" applyFont="1" applyBorder="1" applyAlignment="1" applyProtection="1">
      <alignment horizontal="left" vertical="center"/>
      <protection/>
    </xf>
    <xf numFmtId="1" fontId="37" fillId="0" borderId="0" xfId="0" applyNumberFormat="1" applyFont="1" applyFill="1" applyBorder="1" applyAlignment="1" applyProtection="1">
      <alignment vertical="center"/>
      <protection/>
    </xf>
    <xf numFmtId="1" fontId="37" fillId="0" borderId="0" xfId="0" applyNumberFormat="1" applyFont="1" applyFill="1" applyBorder="1" applyAlignment="1" applyProtection="1" quotePrefix="1">
      <alignment horizontal="left" vertical="center"/>
      <protection/>
    </xf>
    <xf numFmtId="0" fontId="26" fillId="35" borderId="0" xfId="0" applyFont="1" applyFill="1" applyAlignment="1">
      <alignment horizontal="center" vertical="center"/>
    </xf>
    <xf numFmtId="38" fontId="30" fillId="0" borderId="0" xfId="0" applyNumberFormat="1" applyFont="1" applyBorder="1" applyAlignment="1" applyProtection="1" quotePrefix="1">
      <alignment horizontal="center" vertical="center"/>
      <protection/>
    </xf>
    <xf numFmtId="38" fontId="31" fillId="0" borderId="0" xfId="0" applyNumberFormat="1" applyFont="1" applyBorder="1" applyAlignment="1" applyProtection="1">
      <alignment horizontal="left" vertical="center"/>
      <protection hidden="1"/>
    </xf>
    <xf numFmtId="0" fontId="26" fillId="0" borderId="0" xfId="48" applyFont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horizontal="center"/>
      <protection/>
    </xf>
    <xf numFmtId="188" fontId="31" fillId="0" borderId="11" xfId="0" applyNumberFormat="1" applyFont="1" applyBorder="1" applyAlignment="1" applyProtection="1" quotePrefix="1">
      <alignment horizontal="center" wrapText="1"/>
      <protection locked="0"/>
    </xf>
    <xf numFmtId="38" fontId="30" fillId="0" borderId="0" xfId="0" applyNumberFormat="1" applyFont="1" applyAlignment="1" applyProtection="1">
      <alignment horizontal="center" vertical="center"/>
      <protection/>
    </xf>
    <xf numFmtId="38" fontId="30" fillId="0" borderId="0" xfId="0" applyNumberFormat="1" applyFont="1" applyBorder="1" applyAlignment="1" applyProtection="1">
      <alignment horizontal="center" vertical="center"/>
      <protection/>
    </xf>
    <xf numFmtId="38" fontId="31" fillId="0" borderId="0" xfId="0" applyNumberFormat="1" applyFont="1" applyBorder="1" applyAlignment="1" applyProtection="1" quotePrefix="1">
      <alignment horizontal="center" vertical="center"/>
      <protection/>
    </xf>
    <xf numFmtId="38" fontId="30" fillId="0" borderId="0" xfId="0" applyNumberFormat="1" applyFont="1" applyBorder="1" applyAlignment="1" applyProtection="1" quotePrefix="1">
      <alignment horizontal="left" vertical="center"/>
      <protection/>
    </xf>
    <xf numFmtId="38" fontId="30" fillId="0" borderId="0" xfId="0" applyNumberFormat="1" applyFont="1" applyBorder="1" applyAlignment="1" applyProtection="1">
      <alignment horizontal="left" vertical="center"/>
      <protection hidden="1"/>
    </xf>
    <xf numFmtId="0" fontId="26" fillId="0" borderId="0" xfId="48" applyFont="1" applyAlignment="1" applyProtection="1">
      <alignment wrapText="1"/>
      <protection hidden="1"/>
    </xf>
    <xf numFmtId="188" fontId="31" fillId="0" borderId="11" xfId="0" applyNumberFormat="1" applyFont="1" applyBorder="1" applyAlignment="1" applyProtection="1" quotePrefix="1">
      <alignment horizontal="center" vertical="center" wrapText="1"/>
      <protection locked="0"/>
    </xf>
    <xf numFmtId="38" fontId="30" fillId="34" borderId="0" xfId="0" applyNumberFormat="1" applyFont="1" applyFill="1" applyBorder="1" applyAlignment="1" applyProtection="1">
      <alignment horizontal="center" vertical="center"/>
      <protection/>
    </xf>
    <xf numFmtId="38" fontId="31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38" fontId="30" fillId="0" borderId="0" xfId="0" applyNumberFormat="1" applyFont="1" applyAlignment="1" applyProtection="1">
      <alignment vertical="center"/>
      <protection/>
    </xf>
    <xf numFmtId="1" fontId="38" fillId="0" borderId="0" xfId="0" applyNumberFormat="1" applyFont="1" applyFill="1" applyBorder="1" applyAlignment="1" applyProtection="1">
      <alignment vertical="center"/>
      <protection/>
    </xf>
    <xf numFmtId="1" fontId="38" fillId="0" borderId="0" xfId="0" applyNumberFormat="1" applyFont="1" applyFill="1" applyBorder="1" applyAlignment="1" applyProtection="1" quotePrefix="1">
      <alignment horizontal="left" vertical="center"/>
      <protection/>
    </xf>
    <xf numFmtId="189" fontId="73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73" fillId="0" borderId="0" xfId="0" applyFont="1" applyAlignment="1">
      <alignment horizontal="center" wrapText="1"/>
    </xf>
    <xf numFmtId="0" fontId="26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right" wrapText="1"/>
    </xf>
    <xf numFmtId="0" fontId="29" fillId="33" borderId="11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right" wrapText="1"/>
    </xf>
    <xf numFmtId="0" fontId="29" fillId="33" borderId="12" xfId="0" applyFont="1" applyFill="1" applyBorder="1" applyAlignment="1">
      <alignment horizontal="center" wrapText="1"/>
    </xf>
    <xf numFmtId="192" fontId="27" fillId="33" borderId="10" xfId="0" applyNumberFormat="1" applyFont="1" applyFill="1" applyBorder="1" applyAlignment="1">
      <alignment horizontal="justify" vertical="top" wrapText="1"/>
    </xf>
    <xf numFmtId="193" fontId="27" fillId="33" borderId="10" xfId="0" applyNumberFormat="1" applyFont="1" applyFill="1" applyBorder="1" applyAlignment="1">
      <alignment horizontal="right"/>
    </xf>
    <xf numFmtId="3" fontId="27" fillId="35" borderId="0" xfId="0" applyNumberFormat="1" applyFont="1" applyFill="1" applyAlignment="1">
      <alignment horizontal="right" vertical="center"/>
    </xf>
    <xf numFmtId="0" fontId="23" fillId="35" borderId="0" xfId="0" applyFont="1" applyFill="1" applyAlignment="1">
      <alignment horizontal="right" vertical="center"/>
    </xf>
    <xf numFmtId="0" fontId="23" fillId="35" borderId="0" xfId="0" applyFont="1" applyFill="1" applyAlignment="1">
      <alignment horizontal="right" vertical="center" wrapText="1"/>
    </xf>
    <xf numFmtId="3" fontId="23" fillId="35" borderId="0" xfId="0" applyNumberFormat="1" applyFont="1" applyFill="1" applyAlignment="1">
      <alignment horizontal="right" vertical="center"/>
    </xf>
    <xf numFmtId="3" fontId="23" fillId="35" borderId="0" xfId="0" applyNumberFormat="1" applyFont="1" applyFill="1" applyAlignment="1">
      <alignment horizontal="right" vertical="center" wrapText="1"/>
    </xf>
    <xf numFmtId="189" fontId="73" fillId="34" borderId="0" xfId="0" applyNumberFormat="1" applyFont="1" applyFill="1" applyBorder="1" applyAlignment="1" applyProtection="1" quotePrefix="1">
      <alignment horizontal="right" vertical="center" wrapText="1"/>
      <protection locked="0"/>
    </xf>
    <xf numFmtId="190" fontId="34" fillId="0" borderId="0" xfId="0" applyNumberFormat="1" applyFont="1" applyBorder="1" applyAlignment="1" applyProtection="1">
      <alignment horizontal="right" vertical="center" wrapText="1"/>
      <protection/>
    </xf>
    <xf numFmtId="190" fontId="17" fillId="0" borderId="0" xfId="0" applyNumberFormat="1" applyFont="1" applyBorder="1" applyAlignment="1" applyProtection="1">
      <alignment horizontal="right" vertical="center" wrapText="1"/>
      <protection/>
    </xf>
    <xf numFmtId="193" fontId="17" fillId="0" borderId="0" xfId="0" applyNumberFormat="1" applyFont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>
      <alignment horizontal="right" wrapText="1"/>
    </xf>
    <xf numFmtId="0" fontId="29" fillId="33" borderId="11" xfId="0" applyFont="1" applyFill="1" applyBorder="1" applyAlignment="1">
      <alignment horizontal="right" wrapText="1"/>
    </xf>
    <xf numFmtId="0" fontId="28" fillId="33" borderId="12" xfId="0" applyFont="1" applyFill="1" applyBorder="1" applyAlignment="1">
      <alignment horizontal="justify" vertical="top" wrapText="1"/>
    </xf>
    <xf numFmtId="0" fontId="28" fillId="33" borderId="11" xfId="0" applyFont="1" applyFill="1" applyBorder="1" applyAlignment="1">
      <alignment horizontal="justify" vertical="top" wrapText="1"/>
    </xf>
    <xf numFmtId="0" fontId="29" fillId="33" borderId="12" xfId="0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DoganHoldSPK30-4-2003.enflasyon" xfId="48"/>
    <cellStyle name="Not" xfId="49"/>
    <cellStyle name="Nötr" xfId="50"/>
    <cellStyle name="Currency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0</xdr:row>
      <xdr:rowOff>19050</xdr:rowOff>
    </xdr:from>
    <xdr:to>
      <xdr:col>30</xdr:col>
      <xdr:colOff>19050</xdr:colOff>
      <xdr:row>1</xdr:row>
      <xdr:rowOff>66675</xdr:rowOff>
    </xdr:to>
    <xdr:sp fLocksText="0">
      <xdr:nvSpPr>
        <xdr:cNvPr id="1" name="Text 23"/>
        <xdr:cNvSpPr txBox="1">
          <a:spLocks noChangeArrowheads="1"/>
        </xdr:cNvSpPr>
      </xdr:nvSpPr>
      <xdr:spPr>
        <a:xfrm>
          <a:off x="22317075" y="19050"/>
          <a:ext cx="647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28</xdr:col>
      <xdr:colOff>590550</xdr:colOff>
      <xdr:row>0</xdr:row>
      <xdr:rowOff>19050</xdr:rowOff>
    </xdr:from>
    <xdr:to>
      <xdr:col>30</xdr:col>
      <xdr:colOff>19050</xdr:colOff>
      <xdr:row>1</xdr:row>
      <xdr:rowOff>66675</xdr:rowOff>
    </xdr:to>
    <xdr:sp fLocksText="0">
      <xdr:nvSpPr>
        <xdr:cNvPr id="2" name="Text 23"/>
        <xdr:cNvSpPr txBox="1">
          <a:spLocks noChangeArrowheads="1"/>
        </xdr:cNvSpPr>
      </xdr:nvSpPr>
      <xdr:spPr>
        <a:xfrm>
          <a:off x="22317075" y="19050"/>
          <a:ext cx="647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28</xdr:col>
      <xdr:colOff>590550</xdr:colOff>
      <xdr:row>0</xdr:row>
      <xdr:rowOff>19050</xdr:rowOff>
    </xdr:from>
    <xdr:to>
      <xdr:col>30</xdr:col>
      <xdr:colOff>19050</xdr:colOff>
      <xdr:row>1</xdr:row>
      <xdr:rowOff>66675</xdr:rowOff>
    </xdr:to>
    <xdr:sp fLocksText="0">
      <xdr:nvSpPr>
        <xdr:cNvPr id="3" name="Text 23"/>
        <xdr:cNvSpPr txBox="1">
          <a:spLocks noChangeArrowheads="1"/>
        </xdr:cNvSpPr>
      </xdr:nvSpPr>
      <xdr:spPr>
        <a:xfrm>
          <a:off x="22317075" y="19050"/>
          <a:ext cx="647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STA\Posta-06-12\SIRKET\Enf\FORMSRK.XL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ddik\AppData\Local\Microsoft\Windows\Temporary%20Internet%20Files\Content.Outlook\VY5MVGY4\KRSTL%20UFRS_UMS%20Kons%20201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lgelerim\SPK\UFRS%20201412\11.KristalENF\Rapor\krstl%20Formsrk-Kons%203112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SRK"/>
    </sheetNames>
    <sheetDataSet>
      <sheetData sheetId="0">
        <row r="3">
          <cell r="B3" t="b">
            <v>1</v>
          </cell>
        </row>
        <row r="4">
          <cell r="B4" t="b">
            <v>1</v>
          </cell>
        </row>
        <row r="6">
          <cell r="B6" t="str">
            <v>ÇIKTI</v>
          </cell>
        </row>
        <row r="7">
          <cell r="B7" t="b">
            <v>1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  <row r="13">
          <cell r="B13" t="b">
            <v>1</v>
          </cell>
        </row>
        <row r="14">
          <cell r="B14" t="b">
            <v>1</v>
          </cell>
        </row>
        <row r="15">
          <cell r="B15" t="b">
            <v>1</v>
          </cell>
        </row>
        <row r="16">
          <cell r="B16" t="b">
            <v>1</v>
          </cell>
        </row>
        <row r="17">
          <cell r="B17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ris"/>
      <sheetName val="Finansal Tablolar"/>
      <sheetName val="Nakit Akım Tablosu"/>
      <sheetName val="Oz Kaynak Degisim Tablosu"/>
    </sheetNames>
    <sheetDataSet>
      <sheetData sheetId="0">
        <row r="7">
          <cell r="C7">
            <v>42094</v>
          </cell>
          <cell r="D7">
            <v>42004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SRK"/>
      <sheetName val="Özsermaye Değişim Tablosu"/>
      <sheetName val="Nakit Akım Tablosu "/>
      <sheetName val="Adjustment"/>
    </sheetNames>
    <sheetDataSet>
      <sheetData sheetId="1">
        <row r="21">
          <cell r="C21">
            <v>48000000</v>
          </cell>
          <cell r="D21">
            <v>19199732</v>
          </cell>
          <cell r="E21">
            <v>55925</v>
          </cell>
          <cell r="F21">
            <v>851372</v>
          </cell>
          <cell r="G21">
            <v>5207037</v>
          </cell>
          <cell r="H21">
            <v>-48533</v>
          </cell>
          <cell r="I21">
            <v>363275</v>
          </cell>
          <cell r="J21">
            <v>-7238902</v>
          </cell>
          <cell r="K21">
            <v>141114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4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60.8515625" style="4" customWidth="1"/>
    <col min="2" max="2" width="11.140625" style="139" hidden="1" customWidth="1"/>
    <col min="3" max="4" width="13.140625" style="119" customWidth="1"/>
    <col min="5" max="6" width="13.140625" style="43" customWidth="1"/>
    <col min="7" max="7" width="13.421875" style="4" customWidth="1"/>
    <col min="8" max="8" width="12.00390625" style="4" customWidth="1"/>
    <col min="9" max="9" width="12.140625" style="10" customWidth="1"/>
    <col min="10" max="10" width="9.8515625" style="4" bestFit="1" customWidth="1"/>
    <col min="11" max="11" width="3.57421875" style="4" customWidth="1"/>
    <col min="12" max="12" width="15.140625" style="4" customWidth="1"/>
    <col min="13" max="16384" width="9.140625" style="4" customWidth="1"/>
  </cols>
  <sheetData>
    <row r="1" spans="1:37" ht="20.25" customHeight="1">
      <c r="A1" s="52" t="str">
        <f>IF(ISERROR(INDEX($AA$314:$AB$2063,MATCH($G$1,$AA$314:$AA$2063,0),2)),"HİSSE KODUNUZ HATALI!",INDEX($AA$314:$AB$2063,MATCH($G$1,$AA$314:$AA$2063,0),2))</f>
        <v>KRİSTAL KOLA VE MEŞRUBAT SANAYİ TİCARET A.Ş.</v>
      </c>
      <c r="B1" s="125"/>
      <c r="C1" s="102"/>
      <c r="D1" s="102"/>
      <c r="E1" s="33"/>
      <c r="F1" s="33"/>
      <c r="G1" s="18" t="s">
        <v>745</v>
      </c>
      <c r="H1" s="19"/>
      <c r="I1" s="1"/>
      <c r="J1" s="2"/>
      <c r="K1" s="2"/>
      <c r="L1" s="3"/>
      <c r="AF1" s="5"/>
      <c r="AG1" s="6"/>
      <c r="AJ1" s="6"/>
      <c r="AK1" s="6"/>
    </row>
    <row r="2" spans="1:12" ht="13.5">
      <c r="A2" s="52" t="s">
        <v>766</v>
      </c>
      <c r="B2" s="126"/>
      <c r="C2" s="163" t="s">
        <v>581</v>
      </c>
      <c r="D2" s="163"/>
      <c r="E2" s="34"/>
      <c r="F2" s="34"/>
      <c r="G2" s="20"/>
      <c r="H2" s="20"/>
      <c r="I2" s="11"/>
      <c r="J2" s="2"/>
      <c r="K2" s="2"/>
      <c r="L2" s="2"/>
    </row>
    <row r="3" spans="1:12" ht="18" customHeight="1">
      <c r="A3" s="53" t="s">
        <v>860</v>
      </c>
      <c r="B3" s="127"/>
      <c r="C3" s="142" t="s">
        <v>861</v>
      </c>
      <c r="D3" s="103" t="s">
        <v>773</v>
      </c>
      <c r="E3" s="35"/>
      <c r="F3" s="35"/>
      <c r="G3" s="21"/>
      <c r="H3" s="21"/>
      <c r="I3" s="7"/>
      <c r="J3" s="2"/>
      <c r="K3" s="2"/>
      <c r="L3" s="2"/>
    </row>
    <row r="4" spans="1:12" s="15" customFormat="1" ht="24.75" customHeight="1">
      <c r="A4" s="36"/>
      <c r="B4" s="128" t="s">
        <v>759</v>
      </c>
      <c r="C4" s="104">
        <f>+'[2]Giris'!C7</f>
        <v>42094</v>
      </c>
      <c r="D4" s="104">
        <f>+'[2]Giris'!D7</f>
        <v>42004</v>
      </c>
      <c r="E4" s="60"/>
      <c r="F4" s="60"/>
      <c r="G4" s="22"/>
      <c r="H4" s="22"/>
      <c r="I4" s="13"/>
      <c r="J4" s="14"/>
      <c r="K4" s="14"/>
      <c r="L4" s="14"/>
    </row>
    <row r="5" spans="1:12" ht="11.25" customHeight="1">
      <c r="A5" s="37" t="s">
        <v>553</v>
      </c>
      <c r="B5" s="129" t="s">
        <v>746</v>
      </c>
      <c r="C5" s="85" t="s">
        <v>746</v>
      </c>
      <c r="D5" s="85" t="s">
        <v>746</v>
      </c>
      <c r="E5" s="55"/>
      <c r="F5" s="55"/>
      <c r="G5" s="23"/>
      <c r="H5" s="23"/>
      <c r="I5" s="8"/>
      <c r="J5" s="2"/>
      <c r="K5" s="2"/>
      <c r="L5" s="2"/>
    </row>
    <row r="6" spans="1:12" ht="11.25" customHeight="1">
      <c r="A6" s="38" t="s">
        <v>690</v>
      </c>
      <c r="B6" s="124" t="s">
        <v>746</v>
      </c>
      <c r="C6" s="105">
        <v>63890453</v>
      </c>
      <c r="D6" s="105">
        <v>62174871</v>
      </c>
      <c r="E6" s="56"/>
      <c r="F6" s="56"/>
      <c r="G6" s="24"/>
      <c r="H6" s="24"/>
      <c r="I6" s="9"/>
      <c r="J6" s="2"/>
      <c r="K6" s="2"/>
      <c r="L6" s="2"/>
    </row>
    <row r="7" spans="1:12" ht="11.25" customHeight="1">
      <c r="A7" s="39" t="s">
        <v>691</v>
      </c>
      <c r="B7" s="123"/>
      <c r="C7" s="85">
        <v>381589</v>
      </c>
      <c r="D7" s="85">
        <v>1689641</v>
      </c>
      <c r="E7" s="55"/>
      <c r="F7" s="55"/>
      <c r="G7" s="23"/>
      <c r="H7" s="23"/>
      <c r="I7" s="9"/>
      <c r="J7" s="2"/>
      <c r="K7" s="2"/>
      <c r="L7" s="2"/>
    </row>
    <row r="8" spans="1:9" ht="11.25" customHeight="1">
      <c r="A8" s="39" t="s">
        <v>692</v>
      </c>
      <c r="B8" s="123"/>
      <c r="C8" s="85">
        <v>0</v>
      </c>
      <c r="D8" s="85">
        <v>0</v>
      </c>
      <c r="E8" s="55"/>
      <c r="F8" s="55"/>
      <c r="G8" s="23"/>
      <c r="H8" s="23"/>
      <c r="I8" s="9"/>
    </row>
    <row r="9" spans="1:9" ht="11.25" customHeight="1">
      <c r="A9" s="39" t="s">
        <v>693</v>
      </c>
      <c r="B9" s="123"/>
      <c r="C9" s="85">
        <v>36540317</v>
      </c>
      <c r="D9" s="85">
        <v>30961394</v>
      </c>
      <c r="E9" s="55"/>
      <c r="F9" s="55"/>
      <c r="G9" s="23"/>
      <c r="H9" s="23"/>
      <c r="I9" s="9"/>
    </row>
    <row r="10" spans="1:9" ht="11.25" customHeight="1">
      <c r="A10" s="39" t="s">
        <v>748</v>
      </c>
      <c r="B10" s="123"/>
      <c r="C10" s="85">
        <v>26083406</v>
      </c>
      <c r="D10" s="85">
        <v>27602712</v>
      </c>
      <c r="E10" s="55"/>
      <c r="F10" s="55"/>
      <c r="G10" s="23"/>
      <c r="H10" s="23"/>
      <c r="I10" s="9"/>
    </row>
    <row r="11" spans="1:9" ht="11.25" customHeight="1">
      <c r="A11" s="39" t="s">
        <v>783</v>
      </c>
      <c r="B11" s="123"/>
      <c r="C11" s="85">
        <v>10456911</v>
      </c>
      <c r="D11" s="85">
        <v>3358682</v>
      </c>
      <c r="E11" s="55"/>
      <c r="F11" s="55"/>
      <c r="G11" s="23"/>
      <c r="H11" s="23"/>
      <c r="I11" s="9"/>
    </row>
    <row r="12" spans="1:9" ht="11.25" customHeight="1">
      <c r="A12" s="39" t="s">
        <v>694</v>
      </c>
      <c r="B12" s="123"/>
      <c r="C12" s="85">
        <v>0</v>
      </c>
      <c r="D12" s="85">
        <v>0</v>
      </c>
      <c r="E12" s="55"/>
      <c r="F12" s="55"/>
      <c r="G12" s="23"/>
      <c r="H12" s="23"/>
      <c r="I12" s="9"/>
    </row>
    <row r="13" spans="1:9" ht="11.25" customHeight="1">
      <c r="A13" s="39" t="s">
        <v>784</v>
      </c>
      <c r="B13" s="123"/>
      <c r="C13" s="85"/>
      <c r="D13" s="85">
        <v>0</v>
      </c>
      <c r="E13" s="55"/>
      <c r="F13" s="55"/>
      <c r="G13" s="23"/>
      <c r="H13" s="23"/>
      <c r="I13" s="9"/>
    </row>
    <row r="14" spans="1:9" ht="11.25" customHeight="1">
      <c r="A14" s="39" t="s">
        <v>785</v>
      </c>
      <c r="B14" s="123"/>
      <c r="C14" s="85"/>
      <c r="D14" s="85">
        <v>0</v>
      </c>
      <c r="E14" s="55"/>
      <c r="F14" s="55"/>
      <c r="G14" s="23"/>
      <c r="H14" s="23"/>
      <c r="I14" s="9"/>
    </row>
    <row r="15" spans="1:9" ht="11.25" customHeight="1">
      <c r="A15" s="39" t="s">
        <v>695</v>
      </c>
      <c r="B15" s="123"/>
      <c r="C15" s="85">
        <v>6742844</v>
      </c>
      <c r="D15" s="85">
        <v>4481291</v>
      </c>
      <c r="E15" s="55"/>
      <c r="F15" s="55"/>
      <c r="G15" s="23"/>
      <c r="H15" s="23"/>
      <c r="I15" s="9"/>
    </row>
    <row r="16" spans="1:9" ht="11.25" customHeight="1">
      <c r="A16" s="39" t="s">
        <v>786</v>
      </c>
      <c r="B16" s="123"/>
      <c r="C16" s="85">
        <v>0</v>
      </c>
      <c r="D16" s="85">
        <v>0</v>
      </c>
      <c r="E16" s="55"/>
      <c r="F16" s="55"/>
      <c r="G16" s="23"/>
      <c r="H16" s="23"/>
      <c r="I16" s="9"/>
    </row>
    <row r="17" spans="1:9" ht="11.25" customHeight="1">
      <c r="A17" s="39" t="s">
        <v>787</v>
      </c>
      <c r="B17" s="123"/>
      <c r="C17" s="85">
        <v>6742844</v>
      </c>
      <c r="D17" s="85">
        <v>4481291</v>
      </c>
      <c r="E17" s="55"/>
      <c r="F17" s="55"/>
      <c r="G17" s="23"/>
      <c r="H17" s="23"/>
      <c r="I17" s="9"/>
    </row>
    <row r="18" spans="1:9" ht="11.25" customHeight="1">
      <c r="A18" s="39" t="s">
        <v>788</v>
      </c>
      <c r="B18" s="123"/>
      <c r="C18" s="85">
        <v>0</v>
      </c>
      <c r="D18" s="85">
        <v>0</v>
      </c>
      <c r="E18" s="55"/>
      <c r="F18" s="55"/>
      <c r="G18" s="23"/>
      <c r="H18" s="23"/>
      <c r="I18" s="9"/>
    </row>
    <row r="19" spans="1:9" ht="11.25" customHeight="1">
      <c r="A19" s="39" t="s">
        <v>696</v>
      </c>
      <c r="B19" s="123"/>
      <c r="C19" s="85">
        <v>12798476</v>
      </c>
      <c r="D19" s="85">
        <v>13715596</v>
      </c>
      <c r="F19" s="55"/>
      <c r="G19" s="23"/>
      <c r="H19" s="23"/>
      <c r="I19" s="9"/>
    </row>
    <row r="20" spans="1:9" ht="11.25" customHeight="1">
      <c r="A20" s="40" t="s">
        <v>697</v>
      </c>
      <c r="B20" s="123"/>
      <c r="C20" s="85">
        <v>0</v>
      </c>
      <c r="D20" s="85">
        <v>0</v>
      </c>
      <c r="E20" s="55"/>
      <c r="F20" s="55"/>
      <c r="G20" s="23"/>
      <c r="H20" s="23"/>
      <c r="I20" s="9"/>
    </row>
    <row r="21" spans="1:9" ht="11.25" customHeight="1">
      <c r="A21" s="40" t="s">
        <v>789</v>
      </c>
      <c r="B21" s="123"/>
      <c r="C21" s="85">
        <v>6709471</v>
      </c>
      <c r="D21" s="85">
        <v>6680000</v>
      </c>
      <c r="E21" s="55"/>
      <c r="F21" s="55"/>
      <c r="G21" s="23"/>
      <c r="H21" s="23"/>
      <c r="I21" s="9"/>
    </row>
    <row r="22" spans="1:9" ht="11.25" customHeight="1">
      <c r="A22" s="40" t="s">
        <v>790</v>
      </c>
      <c r="B22" s="123"/>
      <c r="C22" s="85">
        <v>10755</v>
      </c>
      <c r="D22" s="85">
        <v>20399</v>
      </c>
      <c r="E22" s="55"/>
      <c r="F22" s="55"/>
      <c r="G22" s="23"/>
      <c r="H22" s="23"/>
      <c r="I22" s="9"/>
    </row>
    <row r="23" spans="1:9" ht="11.25" customHeight="1">
      <c r="A23" s="40" t="s">
        <v>698</v>
      </c>
      <c r="B23" s="123"/>
      <c r="C23" s="85">
        <v>707001</v>
      </c>
      <c r="D23" s="85">
        <v>4626550</v>
      </c>
      <c r="E23" s="55"/>
      <c r="F23" s="55"/>
      <c r="G23" s="23"/>
      <c r="H23" s="23"/>
      <c r="I23" s="9"/>
    </row>
    <row r="24" spans="1:9" ht="11.25" customHeight="1">
      <c r="A24" s="40" t="s">
        <v>743</v>
      </c>
      <c r="B24" s="130"/>
      <c r="C24" s="85">
        <v>63890453</v>
      </c>
      <c r="D24" s="85">
        <v>62174871</v>
      </c>
      <c r="E24" s="55"/>
      <c r="F24" s="55"/>
      <c r="G24" s="24"/>
      <c r="H24" s="24"/>
      <c r="I24" s="9"/>
    </row>
    <row r="25" spans="1:9" ht="11.25" customHeight="1">
      <c r="A25" s="39" t="s">
        <v>791</v>
      </c>
      <c r="B25" s="124"/>
      <c r="C25" s="85">
        <v>0</v>
      </c>
      <c r="D25" s="85">
        <v>0</v>
      </c>
      <c r="E25" s="55"/>
      <c r="F25" s="55"/>
      <c r="G25" s="23"/>
      <c r="H25" s="23"/>
      <c r="I25" s="9"/>
    </row>
    <row r="26" spans="1:9" ht="11.25" customHeight="1">
      <c r="A26" s="41" t="s">
        <v>699</v>
      </c>
      <c r="B26" s="131"/>
      <c r="C26" s="105">
        <v>27480644</v>
      </c>
      <c r="D26" s="105">
        <v>27533934</v>
      </c>
      <c r="E26" s="56"/>
      <c r="F26" s="56"/>
      <c r="G26" s="23"/>
      <c r="H26" s="23"/>
      <c r="I26" s="9"/>
    </row>
    <row r="27" spans="1:9" s="67" customFormat="1" ht="11.25" customHeight="1">
      <c r="A27" s="63" t="s">
        <v>692</v>
      </c>
      <c r="B27" s="124"/>
      <c r="C27" s="85">
        <v>0</v>
      </c>
      <c r="D27" s="85">
        <v>0</v>
      </c>
      <c r="E27" s="64"/>
      <c r="F27" s="64"/>
      <c r="G27" s="65"/>
      <c r="H27" s="65"/>
      <c r="I27" s="66"/>
    </row>
    <row r="28" spans="1:9" ht="11.25" customHeight="1">
      <c r="A28" s="39" t="s">
        <v>693</v>
      </c>
      <c r="B28" s="124"/>
      <c r="C28" s="85">
        <v>0</v>
      </c>
      <c r="D28" s="85">
        <v>0</v>
      </c>
      <c r="E28" s="55"/>
      <c r="F28" s="55"/>
      <c r="G28" s="23"/>
      <c r="H28" s="23"/>
      <c r="I28" s="9"/>
    </row>
    <row r="29" spans="1:9" ht="11.25" customHeight="1">
      <c r="A29" s="39" t="s">
        <v>748</v>
      </c>
      <c r="B29" s="124"/>
      <c r="C29" s="85">
        <v>0</v>
      </c>
      <c r="D29" s="85">
        <v>0</v>
      </c>
      <c r="E29" s="55"/>
      <c r="F29" s="55"/>
      <c r="G29" s="23"/>
      <c r="H29" s="23"/>
      <c r="I29" s="9"/>
    </row>
    <row r="30" spans="1:9" ht="11.25" customHeight="1">
      <c r="A30" s="39" t="s">
        <v>783</v>
      </c>
      <c r="B30" s="124"/>
      <c r="C30" s="85">
        <v>0</v>
      </c>
      <c r="D30" s="85">
        <v>0</v>
      </c>
      <c r="E30" s="55"/>
      <c r="F30" s="55"/>
      <c r="G30" s="23"/>
      <c r="H30" s="23"/>
      <c r="I30" s="9"/>
    </row>
    <row r="31" spans="1:9" ht="11.25" customHeight="1">
      <c r="A31" s="39" t="s">
        <v>694</v>
      </c>
      <c r="B31" s="124"/>
      <c r="C31" s="85">
        <v>0</v>
      </c>
      <c r="D31" s="85">
        <v>0</v>
      </c>
      <c r="E31" s="55"/>
      <c r="F31" s="55"/>
      <c r="G31" s="23"/>
      <c r="H31" s="23"/>
      <c r="I31" s="9"/>
    </row>
    <row r="32" spans="1:9" ht="11.25" customHeight="1">
      <c r="A32" s="39" t="s">
        <v>784</v>
      </c>
      <c r="B32" s="124"/>
      <c r="C32" s="85">
        <v>0</v>
      </c>
      <c r="D32" s="85">
        <v>0</v>
      </c>
      <c r="E32" s="55"/>
      <c r="F32" s="55"/>
      <c r="G32" s="23"/>
      <c r="H32" s="23"/>
      <c r="I32" s="9"/>
    </row>
    <row r="33" spans="1:9" ht="11.25" customHeight="1">
      <c r="A33" s="39" t="s">
        <v>785</v>
      </c>
      <c r="B33" s="124"/>
      <c r="C33" s="85">
        <v>0</v>
      </c>
      <c r="D33" s="85">
        <v>0</v>
      </c>
      <c r="E33" s="55"/>
      <c r="F33" s="55"/>
      <c r="G33" s="23"/>
      <c r="H33" s="23"/>
      <c r="I33" s="9"/>
    </row>
    <row r="34" spans="1:9" ht="11.25" customHeight="1">
      <c r="A34" s="39" t="s">
        <v>695</v>
      </c>
      <c r="B34" s="124"/>
      <c r="C34" s="85">
        <v>555</v>
      </c>
      <c r="D34" s="85">
        <v>555</v>
      </c>
      <c r="E34" s="55"/>
      <c r="F34" s="55"/>
      <c r="G34" s="23"/>
      <c r="H34" s="23"/>
      <c r="I34" s="9"/>
    </row>
    <row r="35" spans="1:9" ht="11.25" customHeight="1">
      <c r="A35" s="39" t="s">
        <v>786</v>
      </c>
      <c r="B35" s="124"/>
      <c r="C35" s="85">
        <v>0</v>
      </c>
      <c r="D35" s="85">
        <v>0</v>
      </c>
      <c r="E35" s="55"/>
      <c r="F35" s="55"/>
      <c r="G35" s="23"/>
      <c r="H35" s="23"/>
      <c r="I35" s="9"/>
    </row>
    <row r="36" spans="1:9" ht="11.25" customHeight="1">
      <c r="A36" s="39" t="s">
        <v>787</v>
      </c>
      <c r="B36" s="124"/>
      <c r="C36" s="85">
        <v>555</v>
      </c>
      <c r="D36" s="85">
        <v>555</v>
      </c>
      <c r="E36" s="55"/>
      <c r="F36" s="55"/>
      <c r="G36" s="23"/>
      <c r="H36" s="23"/>
      <c r="I36" s="9"/>
    </row>
    <row r="37" spans="1:9" ht="11.25" customHeight="1">
      <c r="A37" s="39" t="s">
        <v>788</v>
      </c>
      <c r="B37" s="124"/>
      <c r="C37" s="85">
        <v>0</v>
      </c>
      <c r="D37" s="85">
        <v>0</v>
      </c>
      <c r="E37" s="55"/>
      <c r="F37" s="55"/>
      <c r="G37" s="23"/>
      <c r="H37" s="23"/>
      <c r="I37" s="9"/>
    </row>
    <row r="38" spans="1:9" ht="11.25" customHeight="1">
      <c r="A38" s="39" t="s">
        <v>700</v>
      </c>
      <c r="B38" s="124"/>
      <c r="C38" s="85">
        <v>0</v>
      </c>
      <c r="D38" s="85">
        <v>0</v>
      </c>
      <c r="E38" s="55"/>
      <c r="F38" s="55"/>
      <c r="G38" s="23"/>
      <c r="H38" s="23"/>
      <c r="I38" s="9"/>
    </row>
    <row r="39" spans="1:9" ht="11.25" customHeight="1">
      <c r="A39" s="39" t="s">
        <v>697</v>
      </c>
      <c r="B39" s="124"/>
      <c r="C39" s="85">
        <v>0</v>
      </c>
      <c r="D39" s="85">
        <v>0</v>
      </c>
      <c r="E39" s="55"/>
      <c r="F39" s="55"/>
      <c r="G39" s="23"/>
      <c r="H39" s="23"/>
      <c r="I39" s="9"/>
    </row>
    <row r="40" spans="1:9" ht="11.25" customHeight="1">
      <c r="A40" s="40" t="s">
        <v>701</v>
      </c>
      <c r="B40" s="124"/>
      <c r="C40" s="85">
        <v>960000</v>
      </c>
      <c r="D40" s="85">
        <v>960000</v>
      </c>
      <c r="E40" s="55"/>
      <c r="F40" s="55"/>
      <c r="G40" s="23"/>
      <c r="H40" s="23"/>
      <c r="I40" s="9"/>
    </row>
    <row r="41" spans="1:9" ht="11.25" customHeight="1">
      <c r="A41" s="40" t="s">
        <v>702</v>
      </c>
      <c r="B41" s="124"/>
      <c r="C41" s="85">
        <v>13269615</v>
      </c>
      <c r="D41" s="85">
        <v>13356386</v>
      </c>
      <c r="E41" s="55"/>
      <c r="F41" s="55"/>
      <c r="G41" s="23"/>
      <c r="H41" s="23"/>
      <c r="I41" s="9"/>
    </row>
    <row r="42" spans="1:9" ht="11.25" customHeight="1">
      <c r="A42" s="39" t="s">
        <v>703</v>
      </c>
      <c r="B42" s="124"/>
      <c r="C42" s="85">
        <v>5085426</v>
      </c>
      <c r="D42" s="85">
        <v>5092940</v>
      </c>
      <c r="E42" s="55"/>
      <c r="F42" s="55"/>
      <c r="G42" s="23"/>
      <c r="H42" s="23"/>
      <c r="I42" s="9"/>
    </row>
    <row r="43" spans="1:9" ht="11.25" customHeight="1">
      <c r="A43" s="39" t="s">
        <v>792</v>
      </c>
      <c r="B43" s="124"/>
      <c r="C43" s="85">
        <v>5045257</v>
      </c>
      <c r="D43" s="85">
        <v>5045257</v>
      </c>
      <c r="E43" s="55"/>
      <c r="F43" s="55"/>
      <c r="G43" s="23"/>
      <c r="H43" s="23"/>
      <c r="I43" s="9"/>
    </row>
    <row r="44" spans="1:9" ht="11.25" customHeight="1">
      <c r="A44" s="39" t="s">
        <v>793</v>
      </c>
      <c r="B44" s="124"/>
      <c r="C44" s="85">
        <v>40169</v>
      </c>
      <c r="D44" s="85">
        <v>47683</v>
      </c>
      <c r="E44" s="55"/>
      <c r="F44" s="55"/>
      <c r="G44" s="23"/>
      <c r="H44" s="23"/>
      <c r="I44" s="9"/>
    </row>
    <row r="45" spans="1:9" ht="11.25" customHeight="1">
      <c r="A45" s="40" t="s">
        <v>789</v>
      </c>
      <c r="B45" s="124"/>
      <c r="C45" s="85">
        <v>3829455</v>
      </c>
      <c r="D45" s="85">
        <v>3835982</v>
      </c>
      <c r="E45" s="55"/>
      <c r="F45" s="55"/>
      <c r="G45" s="23"/>
      <c r="H45" s="23"/>
      <c r="I45" s="9"/>
    </row>
    <row r="46" spans="1:9" ht="11.25" customHeight="1">
      <c r="A46" s="40" t="s">
        <v>704</v>
      </c>
      <c r="B46" s="124"/>
      <c r="C46" s="85">
        <v>4335593</v>
      </c>
      <c r="D46" s="85">
        <v>4288071</v>
      </c>
      <c r="E46" s="55"/>
      <c r="F46" s="55"/>
      <c r="G46" s="24"/>
      <c r="H46" s="24"/>
      <c r="I46" s="9"/>
    </row>
    <row r="47" spans="1:9" ht="11.25" customHeight="1">
      <c r="A47" s="40" t="s">
        <v>705</v>
      </c>
      <c r="B47" s="124"/>
      <c r="C47" s="85">
        <v>0</v>
      </c>
      <c r="D47" s="85">
        <v>0</v>
      </c>
      <c r="E47" s="55"/>
      <c r="F47" s="55"/>
      <c r="G47" s="24"/>
      <c r="H47" s="24"/>
      <c r="I47" s="9"/>
    </row>
    <row r="48" spans="1:9" ht="11.25" customHeight="1">
      <c r="A48" s="38" t="s">
        <v>568</v>
      </c>
      <c r="B48" s="124"/>
      <c r="C48" s="106">
        <v>91371097</v>
      </c>
      <c r="D48" s="106">
        <v>89708805</v>
      </c>
      <c r="E48" s="56"/>
      <c r="F48" s="56"/>
      <c r="G48" s="24"/>
      <c r="H48" s="24"/>
      <c r="I48" s="9"/>
    </row>
    <row r="49" spans="1:9" ht="11.25" customHeight="1">
      <c r="A49" s="38"/>
      <c r="B49" s="130"/>
      <c r="C49" s="85" t="s">
        <v>746</v>
      </c>
      <c r="D49" s="85" t="s">
        <v>746</v>
      </c>
      <c r="E49" s="55"/>
      <c r="F49" s="55"/>
      <c r="G49" s="25"/>
      <c r="H49" s="25"/>
      <c r="I49" s="9"/>
    </row>
    <row r="50" spans="1:9" ht="11.25" customHeight="1">
      <c r="A50" s="38" t="s">
        <v>706</v>
      </c>
      <c r="B50" s="130"/>
      <c r="C50" s="107" t="s">
        <v>746</v>
      </c>
      <c r="D50" s="107" t="s">
        <v>746</v>
      </c>
      <c r="E50" s="57"/>
      <c r="F50" s="57"/>
      <c r="G50" s="26"/>
      <c r="H50" s="26"/>
      <c r="I50" s="9"/>
    </row>
    <row r="51" spans="1:9" ht="11.25" customHeight="1">
      <c r="A51" s="38" t="s">
        <v>554</v>
      </c>
      <c r="B51" s="130"/>
      <c r="C51" s="108">
        <v>23269397</v>
      </c>
      <c r="D51" s="108">
        <v>22090503</v>
      </c>
      <c r="E51" s="58"/>
      <c r="F51" s="58"/>
      <c r="G51" s="17"/>
      <c r="H51" s="17"/>
      <c r="I51" s="9"/>
    </row>
    <row r="52" spans="1:9" ht="11.25" customHeight="1">
      <c r="A52" s="39" t="s">
        <v>794</v>
      </c>
      <c r="B52" s="124"/>
      <c r="C52" s="85">
        <v>0</v>
      </c>
      <c r="D52" s="85">
        <v>586093</v>
      </c>
      <c r="E52" s="57"/>
      <c r="F52" s="57"/>
      <c r="G52" s="26"/>
      <c r="H52" s="26"/>
      <c r="I52" s="9"/>
    </row>
    <row r="53" spans="1:9" ht="11.25" customHeight="1">
      <c r="A53" s="39" t="s">
        <v>795</v>
      </c>
      <c r="B53" s="124"/>
      <c r="C53" s="85">
        <v>0</v>
      </c>
      <c r="D53" s="85">
        <v>0</v>
      </c>
      <c r="E53" s="57"/>
      <c r="F53" s="57"/>
      <c r="G53" s="26"/>
      <c r="H53" s="26"/>
      <c r="I53" s="9"/>
    </row>
    <row r="54" spans="1:9" ht="11.25" customHeight="1">
      <c r="A54" s="40" t="s">
        <v>707</v>
      </c>
      <c r="B54" s="124"/>
      <c r="C54" s="85">
        <v>0</v>
      </c>
      <c r="D54" s="85">
        <v>0</v>
      </c>
      <c r="E54" s="57"/>
      <c r="F54" s="57"/>
      <c r="G54" s="26"/>
      <c r="H54" s="26"/>
      <c r="I54" s="9"/>
    </row>
    <row r="55" spans="1:9" ht="11.25" customHeight="1">
      <c r="A55" s="40" t="s">
        <v>708</v>
      </c>
      <c r="B55" s="124"/>
      <c r="C55" s="85">
        <v>22664748</v>
      </c>
      <c r="D55" s="85">
        <v>21029321</v>
      </c>
      <c r="E55" s="57"/>
      <c r="F55" s="57"/>
      <c r="G55" s="26"/>
      <c r="H55" s="26"/>
      <c r="I55" s="9"/>
    </row>
    <row r="56" spans="1:9" ht="11.25" customHeight="1">
      <c r="A56" s="40" t="s">
        <v>796</v>
      </c>
      <c r="B56" s="124"/>
      <c r="C56" s="85">
        <v>393182</v>
      </c>
      <c r="D56" s="85">
        <v>918586</v>
      </c>
      <c r="E56" s="57"/>
      <c r="F56" s="57"/>
      <c r="G56" s="26"/>
      <c r="H56" s="26"/>
      <c r="I56" s="9"/>
    </row>
    <row r="57" spans="1:9" ht="11.25" customHeight="1">
      <c r="A57" s="40" t="s">
        <v>797</v>
      </c>
      <c r="B57" s="124"/>
      <c r="C57" s="85">
        <v>22271566</v>
      </c>
      <c r="D57" s="85">
        <v>20110735</v>
      </c>
      <c r="E57" s="57"/>
      <c r="F57" s="57"/>
      <c r="G57" s="26"/>
      <c r="H57" s="26"/>
      <c r="I57" s="9"/>
    </row>
    <row r="58" spans="1:9" ht="11.25" customHeight="1">
      <c r="A58" s="40" t="s">
        <v>714</v>
      </c>
      <c r="B58" s="124"/>
      <c r="C58" s="85">
        <v>0</v>
      </c>
      <c r="D58" s="85">
        <v>0</v>
      </c>
      <c r="E58" s="55"/>
      <c r="F58" s="55"/>
      <c r="G58" s="23"/>
      <c r="H58" s="23"/>
      <c r="I58" s="9"/>
    </row>
    <row r="59" spans="1:9" ht="11.25" customHeight="1">
      <c r="A59" s="40" t="s">
        <v>798</v>
      </c>
      <c r="B59" s="124"/>
      <c r="C59" s="85">
        <v>0</v>
      </c>
      <c r="D59" s="85">
        <v>0</v>
      </c>
      <c r="E59" s="55"/>
      <c r="F59" s="55"/>
      <c r="G59" s="23"/>
      <c r="H59" s="23"/>
      <c r="I59" s="9"/>
    </row>
    <row r="60" spans="1:9" ht="11.25" customHeight="1">
      <c r="A60" s="40" t="s">
        <v>799</v>
      </c>
      <c r="B60" s="124"/>
      <c r="C60" s="85">
        <v>0</v>
      </c>
      <c r="D60" s="85">
        <v>0</v>
      </c>
      <c r="E60" s="55"/>
      <c r="F60" s="55"/>
      <c r="G60" s="23"/>
      <c r="H60" s="23"/>
      <c r="I60" s="9"/>
    </row>
    <row r="61" spans="1:9" ht="11.25" customHeight="1">
      <c r="A61" s="40" t="s">
        <v>709</v>
      </c>
      <c r="B61" s="124"/>
      <c r="C61" s="85">
        <v>118</v>
      </c>
      <c r="D61" s="85">
        <v>118</v>
      </c>
      <c r="E61" s="57"/>
      <c r="F61" s="57"/>
      <c r="G61" s="26"/>
      <c r="H61" s="26"/>
      <c r="I61" s="9"/>
    </row>
    <row r="62" spans="1:9" ht="11.25" customHeight="1">
      <c r="A62" s="40" t="s">
        <v>800</v>
      </c>
      <c r="B62" s="124"/>
      <c r="C62" s="85">
        <v>118</v>
      </c>
      <c r="D62" s="85">
        <v>118</v>
      </c>
      <c r="E62" s="57"/>
      <c r="F62" s="57"/>
      <c r="G62" s="26"/>
      <c r="H62" s="26"/>
      <c r="I62" s="9"/>
    </row>
    <row r="63" spans="1:9" ht="11.25" customHeight="1">
      <c r="A63" s="40" t="s">
        <v>801</v>
      </c>
      <c r="B63" s="124"/>
      <c r="C63" s="85">
        <v>0</v>
      </c>
      <c r="D63" s="85">
        <v>0</v>
      </c>
      <c r="E63" s="57"/>
      <c r="F63" s="57"/>
      <c r="G63" s="26"/>
      <c r="H63" s="26"/>
      <c r="I63" s="9"/>
    </row>
    <row r="64" spans="1:9" ht="11.25" customHeight="1">
      <c r="A64" s="40" t="s">
        <v>788</v>
      </c>
      <c r="B64" s="124"/>
      <c r="C64" s="85">
        <v>0</v>
      </c>
      <c r="D64" s="85">
        <v>0</v>
      </c>
      <c r="E64" s="57"/>
      <c r="F64" s="57"/>
      <c r="G64" s="26"/>
      <c r="H64" s="26"/>
      <c r="I64" s="9"/>
    </row>
    <row r="65" spans="1:9" ht="11.25" customHeight="1">
      <c r="A65" s="40" t="s">
        <v>710</v>
      </c>
      <c r="B65" s="124"/>
      <c r="C65" s="85">
        <v>0</v>
      </c>
      <c r="D65" s="85">
        <v>0</v>
      </c>
      <c r="E65" s="57"/>
      <c r="F65" s="57"/>
      <c r="G65" s="26"/>
      <c r="H65" s="26"/>
      <c r="I65" s="9"/>
    </row>
    <row r="66" spans="1:9" ht="11.25" customHeight="1">
      <c r="A66" s="40" t="s">
        <v>802</v>
      </c>
      <c r="B66" s="124"/>
      <c r="C66" s="85">
        <v>140000</v>
      </c>
      <c r="D66" s="85">
        <v>140000</v>
      </c>
      <c r="E66" s="57"/>
      <c r="F66" s="57"/>
      <c r="G66" s="26"/>
      <c r="H66" s="26"/>
      <c r="I66" s="9"/>
    </row>
    <row r="67" spans="1:9" ht="11.25" customHeight="1">
      <c r="A67" s="40" t="s">
        <v>711</v>
      </c>
      <c r="B67" s="124"/>
      <c r="C67" s="85">
        <v>89386</v>
      </c>
      <c r="D67" s="85">
        <v>5594</v>
      </c>
      <c r="E67" s="57"/>
      <c r="F67" s="57"/>
      <c r="G67" s="26"/>
      <c r="H67" s="26"/>
      <c r="I67" s="9"/>
    </row>
    <row r="68" spans="1:9" ht="11.25" customHeight="1">
      <c r="A68" s="40" t="s">
        <v>803</v>
      </c>
      <c r="B68" s="124"/>
      <c r="C68" s="85">
        <v>312385</v>
      </c>
      <c r="D68" s="85">
        <v>264259</v>
      </c>
      <c r="E68" s="57"/>
      <c r="F68" s="57"/>
      <c r="G68" s="26"/>
      <c r="H68" s="26"/>
      <c r="I68" s="9"/>
    </row>
    <row r="69" spans="1:9" ht="11.25" customHeight="1">
      <c r="A69" s="40" t="s">
        <v>804</v>
      </c>
      <c r="B69" s="124"/>
      <c r="C69" s="85">
        <v>312385</v>
      </c>
      <c r="D69" s="85">
        <v>264259</v>
      </c>
      <c r="E69" s="57"/>
      <c r="F69" s="57"/>
      <c r="G69" s="26"/>
      <c r="H69" s="26"/>
      <c r="I69" s="9"/>
    </row>
    <row r="70" spans="1:9" ht="11.25" customHeight="1">
      <c r="A70" s="40" t="s">
        <v>805</v>
      </c>
      <c r="B70" s="124"/>
      <c r="C70" s="85">
        <v>0</v>
      </c>
      <c r="D70" s="85">
        <v>0</v>
      </c>
      <c r="E70" s="57"/>
      <c r="F70" s="57"/>
      <c r="G70" s="26"/>
      <c r="H70" s="26"/>
      <c r="I70" s="9"/>
    </row>
    <row r="71" spans="1:9" ht="11.25" customHeight="1">
      <c r="A71" s="40" t="s">
        <v>712</v>
      </c>
      <c r="B71" s="124"/>
      <c r="C71" s="85">
        <v>62760</v>
      </c>
      <c r="D71" s="85">
        <v>65118</v>
      </c>
      <c r="E71" s="57"/>
      <c r="F71" s="57"/>
      <c r="G71" s="26"/>
      <c r="H71" s="26"/>
      <c r="I71" s="9"/>
    </row>
    <row r="72" spans="1:9" ht="11.25" customHeight="1">
      <c r="A72" s="40" t="s">
        <v>713</v>
      </c>
      <c r="B72" s="124"/>
      <c r="C72" s="85">
        <v>23269397</v>
      </c>
      <c r="D72" s="85">
        <v>22090503</v>
      </c>
      <c r="E72" s="55"/>
      <c r="F72" s="55"/>
      <c r="G72" s="23"/>
      <c r="H72" s="23"/>
      <c r="I72" s="9"/>
    </row>
    <row r="73" spans="1:9" ht="11.25" customHeight="1">
      <c r="A73" s="40" t="s">
        <v>806</v>
      </c>
      <c r="B73" s="124"/>
      <c r="C73" s="85" t="s">
        <v>746</v>
      </c>
      <c r="D73" s="85" t="s">
        <v>746</v>
      </c>
      <c r="E73" s="55"/>
      <c r="F73" s="55"/>
      <c r="G73" s="23"/>
      <c r="H73" s="23"/>
      <c r="I73" s="9"/>
    </row>
    <row r="74" spans="1:9" ht="11.25" customHeight="1">
      <c r="A74" s="40" t="s">
        <v>749</v>
      </c>
      <c r="B74" s="130"/>
      <c r="C74" s="85">
        <v>0</v>
      </c>
      <c r="D74" s="85">
        <v>0</v>
      </c>
      <c r="E74" s="57"/>
      <c r="F74" s="57"/>
      <c r="G74" s="17"/>
      <c r="H74" s="17"/>
      <c r="I74" s="9"/>
    </row>
    <row r="75" spans="1:9" ht="11.25" customHeight="1">
      <c r="A75" s="41" t="s">
        <v>555</v>
      </c>
      <c r="B75" s="131"/>
      <c r="C75" s="105">
        <v>1279721</v>
      </c>
      <c r="D75" s="105">
        <v>1087282</v>
      </c>
      <c r="E75" s="56"/>
      <c r="F75" s="56"/>
      <c r="G75" s="23"/>
      <c r="H75" s="23"/>
      <c r="I75" s="9"/>
    </row>
    <row r="76" spans="1:9" ht="11.25" customHeight="1">
      <c r="A76" s="39" t="s">
        <v>807</v>
      </c>
      <c r="B76" s="124"/>
      <c r="C76" s="85">
        <v>0</v>
      </c>
      <c r="D76" s="85">
        <v>0</v>
      </c>
      <c r="E76" s="57"/>
      <c r="F76" s="57"/>
      <c r="G76" s="23"/>
      <c r="H76" s="23"/>
      <c r="I76" s="9"/>
    </row>
    <row r="77" spans="1:9" ht="11.25" customHeight="1">
      <c r="A77" s="39" t="s">
        <v>707</v>
      </c>
      <c r="B77" s="124"/>
      <c r="C77" s="85">
        <v>0</v>
      </c>
      <c r="D77" s="85">
        <v>0</v>
      </c>
      <c r="E77" s="57"/>
      <c r="F77" s="57"/>
      <c r="G77" s="23"/>
      <c r="H77" s="23"/>
      <c r="I77" s="9"/>
    </row>
    <row r="78" spans="1:9" ht="11.25" customHeight="1">
      <c r="A78" s="40" t="s">
        <v>708</v>
      </c>
      <c r="B78" s="124"/>
      <c r="C78" s="85" t="s">
        <v>747</v>
      </c>
      <c r="D78" s="85" t="s">
        <v>747</v>
      </c>
      <c r="E78" s="57"/>
      <c r="F78" s="57"/>
      <c r="G78" s="23"/>
      <c r="H78" s="23"/>
      <c r="I78" s="9"/>
    </row>
    <row r="79" spans="1:9" ht="11.25" customHeight="1">
      <c r="A79" s="40" t="s">
        <v>796</v>
      </c>
      <c r="B79" s="124"/>
      <c r="C79" s="85">
        <v>0</v>
      </c>
      <c r="D79" s="85">
        <v>0</v>
      </c>
      <c r="E79" s="57"/>
      <c r="F79" s="57"/>
      <c r="G79" s="23"/>
      <c r="H79" s="23"/>
      <c r="I79" s="9"/>
    </row>
    <row r="80" spans="1:9" ht="11.25" customHeight="1">
      <c r="A80" s="40" t="s">
        <v>797</v>
      </c>
      <c r="B80" s="124"/>
      <c r="C80" s="85">
        <v>0</v>
      </c>
      <c r="D80" s="85">
        <v>0</v>
      </c>
      <c r="E80" s="57"/>
      <c r="F80" s="57"/>
      <c r="G80" s="23"/>
      <c r="H80" s="23"/>
      <c r="I80" s="9"/>
    </row>
    <row r="81" spans="1:9" ht="11.25" customHeight="1">
      <c r="A81" s="40" t="s">
        <v>714</v>
      </c>
      <c r="B81" s="124"/>
      <c r="C81" s="85">
        <v>0</v>
      </c>
      <c r="D81" s="85">
        <v>0</v>
      </c>
      <c r="E81" s="57"/>
      <c r="F81" s="57"/>
      <c r="G81" s="23"/>
      <c r="H81" s="23"/>
      <c r="I81" s="9"/>
    </row>
    <row r="82" spans="1:9" ht="11.25" customHeight="1">
      <c r="A82" s="40" t="s">
        <v>798</v>
      </c>
      <c r="B82" s="124"/>
      <c r="C82" s="85">
        <v>0</v>
      </c>
      <c r="D82" s="85">
        <v>0</v>
      </c>
      <c r="E82" s="57"/>
      <c r="F82" s="57"/>
      <c r="G82" s="23"/>
      <c r="H82" s="23"/>
      <c r="I82" s="9"/>
    </row>
    <row r="83" spans="1:9" ht="11.25" customHeight="1">
      <c r="A83" s="40" t="s">
        <v>799</v>
      </c>
      <c r="B83" s="124"/>
      <c r="C83" s="85">
        <v>0</v>
      </c>
      <c r="D83" s="85">
        <v>0</v>
      </c>
      <c r="E83" s="57"/>
      <c r="F83" s="57"/>
      <c r="G83" s="23"/>
      <c r="H83" s="23"/>
      <c r="I83" s="9"/>
    </row>
    <row r="84" spans="1:9" ht="11.25" customHeight="1">
      <c r="A84" s="40" t="s">
        <v>709</v>
      </c>
      <c r="B84" s="124"/>
      <c r="C84" s="85">
        <v>0</v>
      </c>
      <c r="D84" s="85">
        <v>0</v>
      </c>
      <c r="E84" s="57"/>
      <c r="F84" s="57"/>
      <c r="G84" s="23"/>
      <c r="H84" s="23"/>
      <c r="I84" s="9"/>
    </row>
    <row r="85" spans="1:9" ht="11.25" customHeight="1">
      <c r="A85" s="40" t="s">
        <v>800</v>
      </c>
      <c r="B85" s="124"/>
      <c r="C85" s="85">
        <v>0</v>
      </c>
      <c r="D85" s="85">
        <v>0</v>
      </c>
      <c r="E85" s="57"/>
      <c r="F85" s="57"/>
      <c r="G85" s="23"/>
      <c r="H85" s="23"/>
      <c r="I85" s="9"/>
    </row>
    <row r="86" spans="1:9" ht="11.25" customHeight="1">
      <c r="A86" s="40" t="s">
        <v>801</v>
      </c>
      <c r="B86" s="124"/>
      <c r="C86" s="85">
        <v>0</v>
      </c>
      <c r="D86" s="85">
        <v>0</v>
      </c>
      <c r="E86" s="57"/>
      <c r="F86" s="57"/>
      <c r="G86" s="23"/>
      <c r="H86" s="23"/>
      <c r="I86" s="9"/>
    </row>
    <row r="87" spans="1:9" ht="11.25" customHeight="1">
      <c r="A87" s="40" t="s">
        <v>788</v>
      </c>
      <c r="B87" s="124"/>
      <c r="C87" s="85">
        <v>0</v>
      </c>
      <c r="D87" s="85">
        <v>0</v>
      </c>
      <c r="E87" s="57"/>
      <c r="F87" s="57"/>
      <c r="G87" s="23"/>
      <c r="H87" s="23"/>
      <c r="I87" s="9"/>
    </row>
    <row r="88" spans="1:9" ht="11.25" customHeight="1">
      <c r="A88" s="40" t="s">
        <v>710</v>
      </c>
      <c r="B88" s="124"/>
      <c r="C88" s="85">
        <v>0</v>
      </c>
      <c r="D88" s="85">
        <v>0</v>
      </c>
      <c r="E88" s="57"/>
      <c r="F88" s="57"/>
      <c r="G88" s="23"/>
      <c r="H88" s="23"/>
      <c r="I88" s="9"/>
    </row>
    <row r="89" spans="1:9" ht="11.25" customHeight="1">
      <c r="A89" s="40" t="s">
        <v>802</v>
      </c>
      <c r="B89" s="124"/>
      <c r="C89" s="85">
        <v>0</v>
      </c>
      <c r="D89" s="85">
        <v>0</v>
      </c>
      <c r="E89" s="57"/>
      <c r="F89" s="57"/>
      <c r="G89" s="23"/>
      <c r="H89" s="23"/>
      <c r="I89" s="9"/>
    </row>
    <row r="90" spans="1:9" ht="11.25" customHeight="1">
      <c r="A90" s="40" t="s">
        <v>808</v>
      </c>
      <c r="B90" s="124"/>
      <c r="C90" s="85">
        <v>788175</v>
      </c>
      <c r="D90" s="85">
        <v>692311</v>
      </c>
      <c r="E90" s="57"/>
      <c r="F90" s="57"/>
      <c r="G90" s="23"/>
      <c r="H90" s="23"/>
      <c r="I90" s="9"/>
    </row>
    <row r="91" spans="1:9" ht="11.25" customHeight="1">
      <c r="A91" s="40" t="s">
        <v>809</v>
      </c>
      <c r="B91" s="124"/>
      <c r="C91" s="85">
        <v>788175</v>
      </c>
      <c r="D91" s="85">
        <v>692311</v>
      </c>
      <c r="E91" s="57"/>
      <c r="F91" s="57"/>
      <c r="G91" s="23"/>
      <c r="H91" s="23"/>
      <c r="I91" s="9"/>
    </row>
    <row r="92" spans="1:9" ht="11.25" customHeight="1">
      <c r="A92" s="40" t="s">
        <v>810</v>
      </c>
      <c r="B92" s="124"/>
      <c r="C92" s="85">
        <v>0</v>
      </c>
      <c r="D92" s="85">
        <v>0</v>
      </c>
      <c r="E92" s="57"/>
      <c r="F92" s="57"/>
      <c r="G92" s="23"/>
      <c r="H92" s="23"/>
      <c r="I92" s="9"/>
    </row>
    <row r="93" spans="1:9" ht="11.25" customHeight="1">
      <c r="A93" s="40" t="s">
        <v>811</v>
      </c>
      <c r="B93" s="124"/>
      <c r="C93" s="85">
        <v>0</v>
      </c>
      <c r="D93" s="85">
        <v>0</v>
      </c>
      <c r="E93" s="55"/>
      <c r="F93" s="55"/>
      <c r="G93" s="27"/>
      <c r="H93" s="23"/>
      <c r="I93" s="9"/>
    </row>
    <row r="94" spans="1:9" ht="11.25" customHeight="1">
      <c r="A94" s="40" t="s">
        <v>715</v>
      </c>
      <c r="B94" s="124"/>
      <c r="C94" s="85">
        <v>491546</v>
      </c>
      <c r="D94" s="85">
        <v>394971</v>
      </c>
      <c r="E94" s="55"/>
      <c r="F94" s="55"/>
      <c r="G94" s="55"/>
      <c r="H94" s="23"/>
      <c r="I94" s="9"/>
    </row>
    <row r="95" spans="1:9" ht="11.25" customHeight="1">
      <c r="A95" s="40" t="s">
        <v>716</v>
      </c>
      <c r="B95" s="124"/>
      <c r="C95" s="85">
        <v>0</v>
      </c>
      <c r="D95" s="85">
        <v>0</v>
      </c>
      <c r="E95" s="57"/>
      <c r="F95" s="57"/>
      <c r="G95" s="27"/>
      <c r="H95" s="23"/>
      <c r="I95" s="9"/>
    </row>
    <row r="96" spans="1:9" ht="11.25" customHeight="1">
      <c r="A96" s="38" t="s">
        <v>717</v>
      </c>
      <c r="B96" s="131"/>
      <c r="C96" s="106">
        <v>66821979</v>
      </c>
      <c r="D96" s="106">
        <v>66531020</v>
      </c>
      <c r="E96" s="56"/>
      <c r="F96" s="56"/>
      <c r="G96" s="27"/>
      <c r="H96" s="23"/>
      <c r="I96" s="9"/>
    </row>
    <row r="97" spans="1:9" ht="9.75" customHeight="1">
      <c r="A97" s="38" t="s">
        <v>718</v>
      </c>
      <c r="B97" s="130"/>
      <c r="C97" s="105">
        <v>66674700</v>
      </c>
      <c r="D97" s="105">
        <v>66389906</v>
      </c>
      <c r="E97" s="56"/>
      <c r="F97" s="56"/>
      <c r="G97" s="27"/>
      <c r="H97" s="24"/>
      <c r="I97" s="9"/>
    </row>
    <row r="98" spans="1:9" ht="11.25" customHeight="1">
      <c r="A98" s="40" t="s">
        <v>723</v>
      </c>
      <c r="B98" s="124"/>
      <c r="C98" s="85">
        <v>48000000</v>
      </c>
      <c r="D98" s="85">
        <v>48000000</v>
      </c>
      <c r="E98" s="55"/>
      <c r="F98" s="55"/>
      <c r="G98" s="27"/>
      <c r="H98" s="24"/>
      <c r="I98" s="9"/>
    </row>
    <row r="99" spans="1:9" ht="11.25" customHeight="1">
      <c r="A99" s="40" t="s">
        <v>750</v>
      </c>
      <c r="B99" s="124"/>
      <c r="C99" s="85">
        <v>19199732</v>
      </c>
      <c r="D99" s="85">
        <v>19199732</v>
      </c>
      <c r="E99" s="55"/>
      <c r="F99" s="55"/>
      <c r="G99" s="27"/>
      <c r="H99" s="23"/>
      <c r="I99" s="9"/>
    </row>
    <row r="100" spans="1:9" ht="11.25" customHeight="1">
      <c r="A100" s="40" t="s">
        <v>812</v>
      </c>
      <c r="B100" s="124"/>
      <c r="C100" s="85">
        <v>0</v>
      </c>
      <c r="D100" s="85">
        <v>0</v>
      </c>
      <c r="E100" s="55"/>
      <c r="F100" s="55"/>
      <c r="G100" s="27"/>
      <c r="H100" s="23"/>
      <c r="I100" s="9"/>
    </row>
    <row r="101" spans="1:9" ht="11.25" customHeight="1">
      <c r="A101" s="40" t="s">
        <v>739</v>
      </c>
      <c r="B101" s="124"/>
      <c r="C101" s="85">
        <v>0</v>
      </c>
      <c r="D101" s="85">
        <v>0</v>
      </c>
      <c r="E101" s="57"/>
      <c r="F101" s="57"/>
      <c r="G101" s="27"/>
      <c r="H101" s="23"/>
      <c r="I101" s="9"/>
    </row>
    <row r="102" spans="1:9" ht="11.25" customHeight="1">
      <c r="A102" s="40" t="s">
        <v>813</v>
      </c>
      <c r="B102" s="124"/>
      <c r="C102" s="85">
        <v>55925</v>
      </c>
      <c r="D102" s="85">
        <v>55925</v>
      </c>
      <c r="E102" s="57"/>
      <c r="F102" s="57"/>
      <c r="G102" s="27"/>
      <c r="H102" s="23"/>
      <c r="I102" s="9"/>
    </row>
    <row r="103" spans="1:9" ht="11.25" customHeight="1">
      <c r="A103" s="40" t="s">
        <v>814</v>
      </c>
      <c r="B103" s="124"/>
      <c r="C103" s="85"/>
      <c r="D103" s="85">
        <v>0</v>
      </c>
      <c r="E103" s="57"/>
      <c r="F103" s="57"/>
      <c r="G103" s="27"/>
      <c r="H103" s="23"/>
      <c r="I103" s="9"/>
    </row>
    <row r="104" spans="1:9" ht="11.25" customHeight="1">
      <c r="A104" s="40" t="s">
        <v>815</v>
      </c>
      <c r="B104" s="124"/>
      <c r="C104" s="85">
        <v>5158504</v>
      </c>
      <c r="D104" s="85">
        <v>5158504</v>
      </c>
      <c r="E104" s="57"/>
      <c r="F104" s="57"/>
      <c r="G104" s="27"/>
      <c r="H104" s="23"/>
      <c r="I104" s="9"/>
    </row>
    <row r="105" spans="1:9" ht="11.25" customHeight="1">
      <c r="A105" s="40" t="s">
        <v>816</v>
      </c>
      <c r="B105" s="124"/>
      <c r="C105" s="85">
        <v>5207037</v>
      </c>
      <c r="D105" s="85">
        <v>5207037</v>
      </c>
      <c r="E105" s="57"/>
      <c r="F105" s="57"/>
      <c r="G105" s="27"/>
      <c r="H105" s="23"/>
      <c r="I105" s="9"/>
    </row>
    <row r="106" spans="1:9" ht="11.25" customHeight="1">
      <c r="A106" s="40" t="s">
        <v>817</v>
      </c>
      <c r="B106" s="124"/>
      <c r="C106" s="85">
        <v>-48533</v>
      </c>
      <c r="D106" s="85">
        <v>-48533</v>
      </c>
      <c r="E106" s="57"/>
      <c r="F106" s="57"/>
      <c r="G106" s="27"/>
      <c r="H106" s="23"/>
      <c r="I106" s="9"/>
    </row>
    <row r="107" spans="1:9" ht="11.25" customHeight="1">
      <c r="A107" s="40" t="s">
        <v>818</v>
      </c>
      <c r="B107" s="124"/>
      <c r="C107" s="85"/>
      <c r="D107" s="85">
        <v>0</v>
      </c>
      <c r="E107" s="57"/>
      <c r="F107" s="57"/>
      <c r="G107" s="27"/>
      <c r="H107" s="23"/>
      <c r="I107" s="9"/>
    </row>
    <row r="108" spans="1:9" ht="11.25" customHeight="1">
      <c r="A108" s="40" t="s">
        <v>815</v>
      </c>
      <c r="B108" s="124"/>
      <c r="C108" s="85">
        <v>0</v>
      </c>
      <c r="D108" s="85">
        <v>0</v>
      </c>
      <c r="E108" s="57"/>
      <c r="F108" s="57"/>
      <c r="G108" s="27"/>
      <c r="H108" s="23"/>
      <c r="I108" s="9"/>
    </row>
    <row r="109" spans="1:9" ht="11.25" customHeight="1">
      <c r="A109" s="40" t="s">
        <v>819</v>
      </c>
      <c r="B109" s="124"/>
      <c r="C109" s="85">
        <v>0</v>
      </c>
      <c r="D109" s="85">
        <v>0</v>
      </c>
      <c r="E109" s="57"/>
      <c r="F109" s="57"/>
      <c r="G109" s="27"/>
      <c r="H109" s="23"/>
      <c r="I109" s="9"/>
    </row>
    <row r="110" spans="1:9" ht="11.25" customHeight="1">
      <c r="A110" s="40" t="s">
        <v>820</v>
      </c>
      <c r="B110" s="124"/>
      <c r="C110" s="85">
        <v>0</v>
      </c>
      <c r="D110" s="85">
        <v>0</v>
      </c>
      <c r="E110" s="57"/>
      <c r="F110" s="57"/>
      <c r="G110" s="27"/>
      <c r="H110" s="23"/>
      <c r="I110" s="9"/>
    </row>
    <row r="111" spans="1:9" ht="11.25" customHeight="1">
      <c r="A111" s="40" t="s">
        <v>821</v>
      </c>
      <c r="B111" s="124"/>
      <c r="C111" s="85">
        <v>0</v>
      </c>
      <c r="D111" s="85">
        <v>0</v>
      </c>
      <c r="E111" s="57"/>
      <c r="F111" s="57"/>
      <c r="G111" s="27"/>
      <c r="H111" s="23"/>
      <c r="I111" s="9"/>
    </row>
    <row r="112" spans="1:9" ht="11.25" customHeight="1">
      <c r="A112" s="40" t="s">
        <v>817</v>
      </c>
      <c r="B112" s="124"/>
      <c r="C112" s="85">
        <v>0</v>
      </c>
      <c r="D112" s="85">
        <v>0</v>
      </c>
      <c r="E112" s="57"/>
      <c r="F112" s="57"/>
      <c r="G112" s="27"/>
      <c r="H112" s="23"/>
      <c r="I112" s="9"/>
    </row>
    <row r="113" spans="1:9" ht="11.25" customHeight="1">
      <c r="A113" s="40" t="s">
        <v>725</v>
      </c>
      <c r="B113" s="124"/>
      <c r="C113" s="85">
        <v>898674</v>
      </c>
      <c r="D113" s="85">
        <v>851372</v>
      </c>
      <c r="E113" s="55"/>
      <c r="F113" s="55"/>
      <c r="G113" s="27"/>
      <c r="H113" s="23"/>
      <c r="I113" s="9"/>
    </row>
    <row r="114" spans="1:9" ht="11.25" customHeight="1">
      <c r="A114" s="40" t="s">
        <v>726</v>
      </c>
      <c r="B114" s="124"/>
      <c r="C114" s="85">
        <v>-6922929</v>
      </c>
      <c r="D114" s="85">
        <v>-7238902</v>
      </c>
      <c r="E114" s="55"/>
      <c r="F114" s="55"/>
      <c r="G114" s="27"/>
      <c r="H114" s="23"/>
      <c r="I114" s="9"/>
    </row>
    <row r="115" spans="1:9" ht="11.25" customHeight="1">
      <c r="A115" s="40" t="s">
        <v>727</v>
      </c>
      <c r="B115" s="124"/>
      <c r="C115" s="85">
        <v>284794</v>
      </c>
      <c r="D115" s="85">
        <v>363275</v>
      </c>
      <c r="E115" s="55"/>
      <c r="F115" s="55"/>
      <c r="G115" s="27"/>
      <c r="H115" s="23"/>
      <c r="I115" s="9"/>
    </row>
    <row r="116" spans="1:9" ht="11.25" customHeight="1">
      <c r="A116" s="38" t="s">
        <v>822</v>
      </c>
      <c r="B116" s="131"/>
      <c r="C116" s="106">
        <v>147279</v>
      </c>
      <c r="D116" s="106">
        <v>141114</v>
      </c>
      <c r="E116" s="56"/>
      <c r="F116" s="56"/>
      <c r="G116" s="24"/>
      <c r="H116" s="24"/>
      <c r="I116" s="9"/>
    </row>
    <row r="117" spans="1:9" ht="13.5" customHeight="1">
      <c r="A117" s="38" t="s">
        <v>719</v>
      </c>
      <c r="B117" s="130"/>
      <c r="C117" s="106">
        <v>91371097</v>
      </c>
      <c r="D117" s="106">
        <v>89708805</v>
      </c>
      <c r="E117" s="56"/>
      <c r="F117" s="56"/>
      <c r="G117" s="23"/>
      <c r="H117" s="23"/>
      <c r="I117" s="9"/>
    </row>
    <row r="118" spans="1:9" ht="13.5" customHeight="1">
      <c r="A118" s="39"/>
      <c r="B118" s="132"/>
      <c r="C118" s="85">
        <v>0</v>
      </c>
      <c r="D118" s="85"/>
      <c r="E118" s="55"/>
      <c r="F118" s="55"/>
      <c r="G118" s="23"/>
      <c r="H118" s="23"/>
      <c r="I118" s="9"/>
    </row>
    <row r="119" spans="1:9" ht="13.5" customHeight="1">
      <c r="A119" s="32" t="str">
        <f>$A$1</f>
        <v>KRİSTAL KOLA VE MEŞRUBAT SANAYİ TİCARET A.Ş.</v>
      </c>
      <c r="B119" s="133"/>
      <c r="C119" s="85"/>
      <c r="D119" s="85"/>
      <c r="E119" s="55"/>
      <c r="F119" s="55"/>
      <c r="G119" s="28"/>
      <c r="H119" s="23"/>
      <c r="I119" s="9"/>
    </row>
    <row r="120" spans="1:12" ht="31.5" customHeight="1">
      <c r="A120" s="36" t="s">
        <v>767</v>
      </c>
      <c r="B120" s="134"/>
      <c r="C120" s="163" t="s">
        <v>581</v>
      </c>
      <c r="D120" s="163"/>
      <c r="E120" s="164"/>
      <c r="F120" s="165"/>
      <c r="G120" s="29"/>
      <c r="H120" s="29"/>
      <c r="I120" s="11"/>
      <c r="J120" s="2"/>
      <c r="K120" s="2"/>
      <c r="L120" s="2"/>
    </row>
    <row r="121" spans="1:9" ht="27" customHeight="1">
      <c r="A121" s="42" t="s">
        <v>744</v>
      </c>
      <c r="B121" s="127"/>
      <c r="C121" s="162" t="s">
        <v>861</v>
      </c>
      <c r="D121" s="162" t="s">
        <v>861</v>
      </c>
      <c r="E121" s="11"/>
      <c r="F121" s="11"/>
      <c r="G121" s="11"/>
      <c r="I121" s="4"/>
    </row>
    <row r="122" spans="1:9" ht="25.5">
      <c r="A122" s="38"/>
      <c r="B122" s="135" t="s">
        <v>742</v>
      </c>
      <c r="C122" s="109" t="s">
        <v>894</v>
      </c>
      <c r="D122" s="109" t="s">
        <v>895</v>
      </c>
      <c r="E122" s="11"/>
      <c r="F122" s="11"/>
      <c r="G122" s="11"/>
      <c r="I122" s="4"/>
    </row>
    <row r="123" spans="1:9" ht="13.5" customHeight="1">
      <c r="A123" s="38" t="s">
        <v>720</v>
      </c>
      <c r="B123" s="136"/>
      <c r="C123" s="106"/>
      <c r="D123" s="106"/>
      <c r="E123" s="11"/>
      <c r="F123" s="11"/>
      <c r="G123" s="11"/>
      <c r="I123" s="4"/>
    </row>
    <row r="124" spans="1:9" ht="13.5" customHeight="1">
      <c r="A124" s="39" t="s">
        <v>823</v>
      </c>
      <c r="B124" s="124"/>
      <c r="C124" s="85">
        <v>11764547</v>
      </c>
      <c r="D124" s="85">
        <v>10178641</v>
      </c>
      <c r="E124" s="11"/>
      <c r="F124" s="11"/>
      <c r="G124" s="11"/>
      <c r="I124" s="4"/>
    </row>
    <row r="125" spans="1:9" ht="13.5" customHeight="1">
      <c r="A125" s="39" t="s">
        <v>567</v>
      </c>
      <c r="B125" s="124"/>
      <c r="C125" s="85">
        <v>-10863907</v>
      </c>
      <c r="D125" s="85">
        <v>-9209414</v>
      </c>
      <c r="E125" s="11"/>
      <c r="F125" s="11"/>
      <c r="G125" s="11"/>
      <c r="I125" s="4"/>
    </row>
    <row r="126" spans="1:9" ht="13.5" customHeight="1">
      <c r="A126" s="38" t="s">
        <v>721</v>
      </c>
      <c r="B126" s="124"/>
      <c r="C126" s="108">
        <v>900640</v>
      </c>
      <c r="D126" s="108">
        <v>969227</v>
      </c>
      <c r="E126" s="11"/>
      <c r="F126" s="11"/>
      <c r="G126" s="11"/>
      <c r="I126" s="4"/>
    </row>
    <row r="127" spans="1:9" ht="13.5" customHeight="1">
      <c r="A127" s="40" t="s">
        <v>824</v>
      </c>
      <c r="B127" s="124"/>
      <c r="C127" s="85">
        <v>0</v>
      </c>
      <c r="D127" s="85">
        <v>0</v>
      </c>
      <c r="E127" s="11"/>
      <c r="F127" s="11"/>
      <c r="G127" s="11"/>
      <c r="I127" s="4"/>
    </row>
    <row r="128" spans="1:9" ht="13.5" customHeight="1">
      <c r="A128" s="40" t="s">
        <v>825</v>
      </c>
      <c r="B128" s="124"/>
      <c r="C128" s="85">
        <v>0</v>
      </c>
      <c r="D128" s="85">
        <v>0</v>
      </c>
      <c r="E128" s="11"/>
      <c r="F128" s="11"/>
      <c r="G128" s="11"/>
      <c r="I128" s="4"/>
    </row>
    <row r="129" spans="1:9" ht="13.5" customHeight="1">
      <c r="A129" s="38" t="s">
        <v>826</v>
      </c>
      <c r="B129" s="124"/>
      <c r="C129" s="108" t="s">
        <v>747</v>
      </c>
      <c r="D129" s="108" t="s">
        <v>747</v>
      </c>
      <c r="E129" s="11"/>
      <c r="F129" s="11"/>
      <c r="G129" s="11"/>
      <c r="I129" s="4"/>
    </row>
    <row r="130" spans="1:9" ht="13.5" customHeight="1">
      <c r="A130" s="38" t="s">
        <v>722</v>
      </c>
      <c r="B130" s="130"/>
      <c r="C130" s="106">
        <v>900640</v>
      </c>
      <c r="D130" s="106">
        <v>969227</v>
      </c>
      <c r="E130" s="11"/>
      <c r="F130" s="11"/>
      <c r="G130" s="11"/>
      <c r="I130" s="4"/>
    </row>
    <row r="131" spans="1:9" ht="13.5" customHeight="1">
      <c r="A131" s="40" t="s">
        <v>728</v>
      </c>
      <c r="B131" s="130"/>
      <c r="C131" s="85">
        <v>-137275</v>
      </c>
      <c r="D131" s="85">
        <v>-166336</v>
      </c>
      <c r="E131" s="11"/>
      <c r="F131" s="11"/>
      <c r="G131" s="11"/>
      <c r="I131" s="4"/>
    </row>
    <row r="132" spans="1:9" ht="13.5" customHeight="1">
      <c r="A132" s="40" t="s">
        <v>729</v>
      </c>
      <c r="B132" s="130"/>
      <c r="C132" s="85">
        <v>-593232</v>
      </c>
      <c r="D132" s="85">
        <v>-668377</v>
      </c>
      <c r="E132" s="11"/>
      <c r="F132" s="11"/>
      <c r="G132" s="11"/>
      <c r="I132" s="4"/>
    </row>
    <row r="133" spans="1:9" ht="13.5" customHeight="1">
      <c r="A133" s="40" t="s">
        <v>730</v>
      </c>
      <c r="B133" s="130"/>
      <c r="C133" s="85">
        <v>-10524</v>
      </c>
      <c r="D133" s="85">
        <v>-11245</v>
      </c>
      <c r="E133" s="11"/>
      <c r="F133" s="11"/>
      <c r="G133" s="11"/>
      <c r="I133" s="4"/>
    </row>
    <row r="134" spans="1:9" ht="13.5" customHeight="1">
      <c r="A134" s="40" t="s">
        <v>827</v>
      </c>
      <c r="B134" s="130"/>
      <c r="C134" s="85">
        <v>824228</v>
      </c>
      <c r="D134" s="85">
        <v>559335</v>
      </c>
      <c r="E134" s="11"/>
      <c r="F134" s="11"/>
      <c r="G134" s="11"/>
      <c r="I134" s="4"/>
    </row>
    <row r="135" spans="1:9" ht="13.5" customHeight="1">
      <c r="A135" s="40" t="s">
        <v>828</v>
      </c>
      <c r="B135" s="130"/>
      <c r="C135" s="85">
        <v>-511934</v>
      </c>
      <c r="D135" s="85">
        <v>-502492</v>
      </c>
      <c r="E135" s="11"/>
      <c r="F135" s="11"/>
      <c r="G135" s="11"/>
      <c r="I135" s="4"/>
    </row>
    <row r="136" spans="1:9" ht="13.5" customHeight="1">
      <c r="A136" s="38" t="s">
        <v>829</v>
      </c>
      <c r="B136" s="130"/>
      <c r="C136" s="106">
        <v>471903</v>
      </c>
      <c r="D136" s="106">
        <v>180112</v>
      </c>
      <c r="E136" s="11"/>
      <c r="F136" s="11"/>
      <c r="G136" s="11"/>
      <c r="I136" s="4"/>
    </row>
    <row r="137" spans="1:7" s="67" customFormat="1" ht="13.5" customHeight="1">
      <c r="A137" s="68" t="s">
        <v>830</v>
      </c>
      <c r="B137" s="130"/>
      <c r="C137" s="85">
        <v>0</v>
      </c>
      <c r="D137" s="85">
        <v>0</v>
      </c>
      <c r="E137" s="11"/>
      <c r="F137" s="11"/>
      <c r="G137" s="11"/>
    </row>
    <row r="138" spans="1:7" s="67" customFormat="1" ht="13.5" customHeight="1">
      <c r="A138" s="68" t="s">
        <v>831</v>
      </c>
      <c r="B138" s="130"/>
      <c r="C138" s="85">
        <v>-1097</v>
      </c>
      <c r="D138" s="85">
        <v>0</v>
      </c>
      <c r="E138" s="11"/>
      <c r="F138" s="11"/>
      <c r="G138" s="11"/>
    </row>
    <row r="139" spans="1:9" ht="13.5" customHeight="1">
      <c r="A139" s="40" t="s">
        <v>731</v>
      </c>
      <c r="B139" s="124"/>
      <c r="C139" s="85">
        <v>0</v>
      </c>
      <c r="D139" s="85">
        <v>0</v>
      </c>
      <c r="E139" s="11"/>
      <c r="F139" s="11"/>
      <c r="G139" s="11"/>
      <c r="I139" s="4"/>
    </row>
    <row r="140" spans="1:9" ht="13.5" customHeight="1">
      <c r="A140" s="69" t="s">
        <v>832</v>
      </c>
      <c r="B140" s="131"/>
      <c r="C140" s="108">
        <v>470806</v>
      </c>
      <c r="D140" s="108">
        <v>180112</v>
      </c>
      <c r="E140" s="11"/>
      <c r="F140" s="11"/>
      <c r="G140" s="11"/>
      <c r="I140" s="4"/>
    </row>
    <row r="141" spans="1:9" ht="13.5" customHeight="1">
      <c r="A141" s="40" t="s">
        <v>833</v>
      </c>
      <c r="B141" s="124"/>
      <c r="C141" s="85">
        <v>207</v>
      </c>
      <c r="D141" s="85">
        <v>758</v>
      </c>
      <c r="E141" s="11"/>
      <c r="F141" s="11"/>
      <c r="G141" s="11"/>
      <c r="I141" s="4"/>
    </row>
    <row r="142" spans="1:9" ht="13.5" customHeight="1">
      <c r="A142" s="40" t="s">
        <v>834</v>
      </c>
      <c r="B142" s="124"/>
      <c r="C142" s="85">
        <v>-31972</v>
      </c>
      <c r="D142" s="85">
        <v>-10675</v>
      </c>
      <c r="E142" s="11"/>
      <c r="F142" s="11"/>
      <c r="G142" s="11"/>
      <c r="I142" s="4"/>
    </row>
    <row r="143" spans="1:9" ht="13.5" customHeight="1">
      <c r="A143" s="38" t="s">
        <v>732</v>
      </c>
      <c r="B143" s="130"/>
      <c r="C143" s="108">
        <v>439041</v>
      </c>
      <c r="D143" s="108">
        <v>170195</v>
      </c>
      <c r="E143" s="11"/>
      <c r="F143" s="11"/>
      <c r="G143" s="11"/>
      <c r="I143" s="4"/>
    </row>
    <row r="144" spans="1:9" ht="13.5" customHeight="1">
      <c r="A144" s="38" t="s">
        <v>740</v>
      </c>
      <c r="B144" s="130"/>
      <c r="C144" s="108">
        <v>-148082</v>
      </c>
      <c r="D144" s="108">
        <v>-41703</v>
      </c>
      <c r="E144" s="11"/>
      <c r="F144" s="11"/>
      <c r="G144" s="11"/>
      <c r="I144" s="4"/>
    </row>
    <row r="145" spans="1:9" ht="13.5" customHeight="1">
      <c r="A145" s="39" t="s">
        <v>780</v>
      </c>
      <c r="B145" s="130"/>
      <c r="C145" s="85">
        <v>-99029</v>
      </c>
      <c r="D145" s="85">
        <v>-102277</v>
      </c>
      <c r="E145" s="11"/>
      <c r="F145" s="11"/>
      <c r="G145" s="11"/>
      <c r="I145" s="4"/>
    </row>
    <row r="146" spans="1:9" ht="13.5" customHeight="1">
      <c r="A146" s="39" t="s">
        <v>781</v>
      </c>
      <c r="B146" s="130"/>
      <c r="C146" s="85">
        <v>-49053</v>
      </c>
      <c r="D146" s="85">
        <v>60574</v>
      </c>
      <c r="E146" s="11"/>
      <c r="F146" s="11"/>
      <c r="G146" s="11"/>
      <c r="I146" s="4"/>
    </row>
    <row r="147" spans="1:9" ht="13.5" customHeight="1">
      <c r="A147" s="38" t="s">
        <v>733</v>
      </c>
      <c r="B147" s="137"/>
      <c r="C147" s="106">
        <v>290959</v>
      </c>
      <c r="D147" s="106">
        <v>128492</v>
      </c>
      <c r="E147" s="11"/>
      <c r="F147" s="11"/>
      <c r="G147" s="11"/>
      <c r="I147" s="4"/>
    </row>
    <row r="148" spans="1:9" ht="13.5" customHeight="1">
      <c r="A148" s="38" t="s">
        <v>734</v>
      </c>
      <c r="B148" s="130"/>
      <c r="C148" s="106" t="s">
        <v>746</v>
      </c>
      <c r="D148" s="106" t="s">
        <v>746</v>
      </c>
      <c r="E148" s="11"/>
      <c r="F148" s="11"/>
      <c r="G148" s="11"/>
      <c r="I148" s="4"/>
    </row>
    <row r="149" spans="1:9" ht="13.5" customHeight="1">
      <c r="A149" s="38" t="s">
        <v>735</v>
      </c>
      <c r="B149" s="130"/>
      <c r="C149" s="107">
        <v>0</v>
      </c>
      <c r="D149" s="107">
        <v>0</v>
      </c>
      <c r="E149" s="11"/>
      <c r="F149" s="11"/>
      <c r="G149" s="11"/>
      <c r="I149" s="4"/>
    </row>
    <row r="150" spans="1:9" ht="13.5" customHeight="1">
      <c r="A150" s="38" t="s">
        <v>736</v>
      </c>
      <c r="B150" s="130"/>
      <c r="C150" s="106">
        <v>290959</v>
      </c>
      <c r="D150" s="106">
        <v>128492</v>
      </c>
      <c r="E150" s="11"/>
      <c r="F150" s="11"/>
      <c r="G150" s="11"/>
      <c r="I150" s="4"/>
    </row>
    <row r="151" spans="1:9" ht="13.5" customHeight="1">
      <c r="A151" s="38" t="s">
        <v>738</v>
      </c>
      <c r="B151" s="130"/>
      <c r="C151" s="106" t="s">
        <v>746</v>
      </c>
      <c r="D151" s="106" t="s">
        <v>746</v>
      </c>
      <c r="E151" s="11"/>
      <c r="F151" s="11"/>
      <c r="G151" s="11"/>
      <c r="I151" s="4"/>
    </row>
    <row r="152" spans="1:9" ht="13.5" customHeight="1">
      <c r="A152" s="40" t="s">
        <v>737</v>
      </c>
      <c r="B152" s="130"/>
      <c r="C152" s="107">
        <v>284794</v>
      </c>
      <c r="D152" s="107">
        <v>122990</v>
      </c>
      <c r="E152" s="11"/>
      <c r="F152" s="11"/>
      <c r="G152" s="11"/>
      <c r="I152" s="4"/>
    </row>
    <row r="153" spans="1:9" ht="13.5" customHeight="1">
      <c r="A153" s="40" t="s">
        <v>822</v>
      </c>
      <c r="B153" s="130"/>
      <c r="C153" s="85">
        <v>6165</v>
      </c>
      <c r="D153" s="85">
        <v>5502</v>
      </c>
      <c r="E153" s="11"/>
      <c r="F153" s="11"/>
      <c r="G153" s="11"/>
      <c r="I153" s="4"/>
    </row>
    <row r="154" spans="1:9" ht="13.5" customHeight="1">
      <c r="A154" s="38" t="s">
        <v>835</v>
      </c>
      <c r="B154" s="130"/>
      <c r="C154" s="110">
        <v>0.006061645833333333</v>
      </c>
      <c r="D154" s="110">
        <v>0.002676916666666667</v>
      </c>
      <c r="E154" s="11"/>
      <c r="F154" s="11"/>
      <c r="G154" s="11"/>
      <c r="I154" s="4"/>
    </row>
    <row r="155" spans="1:7" s="67" customFormat="1" ht="13.5" customHeight="1">
      <c r="A155" s="70" t="s">
        <v>836</v>
      </c>
      <c r="B155" s="130"/>
      <c r="C155" s="111">
        <v>0.006061645833333333</v>
      </c>
      <c r="D155" s="111">
        <v>0.002676916666666667</v>
      </c>
      <c r="E155" s="11"/>
      <c r="F155" s="11"/>
      <c r="G155" s="11"/>
    </row>
    <row r="156" spans="1:9" ht="13.5" customHeight="1">
      <c r="A156" s="70" t="s">
        <v>837</v>
      </c>
      <c r="B156" s="130"/>
      <c r="C156" s="85">
        <v>0</v>
      </c>
      <c r="D156" s="85">
        <v>0</v>
      </c>
      <c r="E156" s="11"/>
      <c r="F156" s="11"/>
      <c r="G156" s="11"/>
      <c r="I156" s="4"/>
    </row>
    <row r="157" spans="1:9" ht="13.5" customHeight="1">
      <c r="A157" s="71" t="s">
        <v>838</v>
      </c>
      <c r="B157" s="137"/>
      <c r="C157" s="110"/>
      <c r="D157" s="110"/>
      <c r="E157" s="11"/>
      <c r="F157" s="11"/>
      <c r="G157" s="11"/>
      <c r="I157" s="4"/>
    </row>
    <row r="158" spans="1:9" ht="13.5" customHeight="1">
      <c r="A158" s="70" t="s">
        <v>839</v>
      </c>
      <c r="B158" s="130"/>
      <c r="C158" s="110"/>
      <c r="D158" s="110"/>
      <c r="E158" s="11"/>
      <c r="F158" s="11"/>
      <c r="G158" s="11"/>
      <c r="I158" s="4"/>
    </row>
    <row r="159" spans="1:9" ht="13.5" customHeight="1">
      <c r="A159" s="70" t="s">
        <v>840</v>
      </c>
      <c r="B159" s="130"/>
      <c r="C159" s="110"/>
      <c r="D159" s="110"/>
      <c r="E159" s="11"/>
      <c r="F159" s="11"/>
      <c r="G159" s="11"/>
      <c r="I159" s="4"/>
    </row>
    <row r="160" spans="1:9" ht="13.5" customHeight="1">
      <c r="A160" s="70"/>
      <c r="B160" s="130"/>
      <c r="C160" s="110"/>
      <c r="D160" s="110"/>
      <c r="E160" s="11"/>
      <c r="F160" s="11"/>
      <c r="G160" s="11"/>
      <c r="I160" s="4"/>
    </row>
    <row r="161" spans="1:9" ht="13.5" customHeight="1">
      <c r="A161" s="54"/>
      <c r="B161" s="130"/>
      <c r="C161" s="112"/>
      <c r="D161" s="112"/>
      <c r="E161" s="11"/>
      <c r="F161" s="11"/>
      <c r="G161" s="11"/>
      <c r="I161" s="4"/>
    </row>
    <row r="162" spans="1:9" ht="27" customHeight="1">
      <c r="A162" s="36" t="s">
        <v>767</v>
      </c>
      <c r="B162" s="134"/>
      <c r="C162" s="113"/>
      <c r="D162" s="113"/>
      <c r="E162" s="11"/>
      <c r="F162" s="11"/>
      <c r="G162" s="11"/>
      <c r="I162" s="4"/>
    </row>
    <row r="163" spans="1:9" ht="13.5" customHeight="1">
      <c r="A163" s="42" t="s">
        <v>744</v>
      </c>
      <c r="B163" s="138"/>
      <c r="C163" s="114"/>
      <c r="D163" s="114"/>
      <c r="E163" s="11"/>
      <c r="F163" s="11"/>
      <c r="G163" s="11"/>
      <c r="I163" s="4"/>
    </row>
    <row r="164" spans="1:9" ht="13.5" customHeight="1">
      <c r="A164" s="38"/>
      <c r="B164" s="124"/>
      <c r="C164" s="115"/>
      <c r="D164" s="115"/>
      <c r="E164" s="11"/>
      <c r="F164" s="11"/>
      <c r="G164" s="11"/>
      <c r="I164" s="4"/>
    </row>
    <row r="165" spans="1:9" ht="13.5" customHeight="1">
      <c r="A165" s="38" t="s">
        <v>769</v>
      </c>
      <c r="B165" s="130"/>
      <c r="C165" s="116">
        <v>290959</v>
      </c>
      <c r="D165" s="116">
        <v>128492</v>
      </c>
      <c r="E165" s="11"/>
      <c r="F165" s="11"/>
      <c r="G165" s="11"/>
      <c r="I165" s="4"/>
    </row>
    <row r="166" spans="1:9" ht="13.5" customHeight="1">
      <c r="A166" s="38"/>
      <c r="B166" s="130"/>
      <c r="C166" s="83"/>
      <c r="D166" s="83">
        <v>0</v>
      </c>
      <c r="E166" s="11"/>
      <c r="F166" s="11"/>
      <c r="G166" s="11"/>
      <c r="I166" s="4"/>
    </row>
    <row r="167" spans="1:9" ht="13.5" customHeight="1">
      <c r="A167" s="38" t="s">
        <v>841</v>
      </c>
      <c r="B167" s="130"/>
      <c r="C167" s="83"/>
      <c r="D167" s="83">
        <v>0</v>
      </c>
      <c r="E167" s="11"/>
      <c r="F167" s="11"/>
      <c r="G167" s="11"/>
      <c r="I167" s="4"/>
    </row>
    <row r="168" spans="1:9" ht="13.5" customHeight="1">
      <c r="A168" s="40" t="s">
        <v>842</v>
      </c>
      <c r="B168" s="130"/>
      <c r="C168" s="117"/>
      <c r="D168" s="117">
        <v>0</v>
      </c>
      <c r="E168" s="11"/>
      <c r="F168" s="11"/>
      <c r="G168" s="11"/>
      <c r="I168" s="4"/>
    </row>
    <row r="169" spans="1:9" ht="13.5" customHeight="1">
      <c r="A169" s="40" t="s">
        <v>843</v>
      </c>
      <c r="B169" s="130"/>
      <c r="C169" s="117">
        <v>0</v>
      </c>
      <c r="D169" s="117">
        <v>0</v>
      </c>
      <c r="E169" s="11"/>
      <c r="F169" s="11"/>
      <c r="G169" s="11"/>
      <c r="I169" s="4"/>
    </row>
    <row r="170" spans="1:9" ht="13.5" customHeight="1">
      <c r="A170" s="40" t="s">
        <v>844</v>
      </c>
      <c r="B170" s="130"/>
      <c r="C170" s="83">
        <v>0</v>
      </c>
      <c r="D170" s="83">
        <v>0</v>
      </c>
      <c r="E170" s="11"/>
      <c r="F170" s="11"/>
      <c r="G170" s="11"/>
      <c r="I170" s="4"/>
    </row>
    <row r="171" spans="1:9" ht="13.5" customHeight="1">
      <c r="A171" s="40" t="s">
        <v>845</v>
      </c>
      <c r="B171" s="130"/>
      <c r="C171" s="83">
        <v>0</v>
      </c>
      <c r="D171" s="83">
        <v>0</v>
      </c>
      <c r="E171" s="11"/>
      <c r="F171" s="11"/>
      <c r="G171" s="11"/>
      <c r="I171" s="4"/>
    </row>
    <row r="172" spans="1:9" ht="13.5" customHeight="1">
      <c r="A172" s="40" t="s">
        <v>846</v>
      </c>
      <c r="B172" s="130"/>
      <c r="C172" s="84">
        <v>0</v>
      </c>
      <c r="D172" s="84">
        <v>-37942.5</v>
      </c>
      <c r="E172" s="11"/>
      <c r="F172" s="11"/>
      <c r="G172" s="11"/>
      <c r="I172" s="4"/>
    </row>
    <row r="173" spans="1:9" ht="13.5" customHeight="1">
      <c r="A173" s="40" t="s">
        <v>847</v>
      </c>
      <c r="B173" s="130"/>
      <c r="C173" s="84">
        <v>0</v>
      </c>
      <c r="D173" s="84">
        <v>0</v>
      </c>
      <c r="E173" s="11"/>
      <c r="F173" s="11"/>
      <c r="G173" s="11"/>
      <c r="I173" s="4"/>
    </row>
    <row r="174" spans="1:9" ht="13.5" customHeight="1">
      <c r="A174" s="40" t="s">
        <v>848</v>
      </c>
      <c r="B174" s="130"/>
      <c r="C174" s="84">
        <v>0</v>
      </c>
      <c r="D174" s="84">
        <v>0</v>
      </c>
      <c r="E174" s="11"/>
      <c r="F174" s="11"/>
      <c r="G174" s="11"/>
      <c r="I174" s="4"/>
    </row>
    <row r="175" spans="1:9" ht="13.5" customHeight="1">
      <c r="A175" s="40" t="s">
        <v>849</v>
      </c>
      <c r="B175" s="130"/>
      <c r="C175" s="84">
        <v>0</v>
      </c>
      <c r="D175" s="84">
        <v>7588.5</v>
      </c>
      <c r="E175" s="11"/>
      <c r="F175" s="11"/>
      <c r="G175" s="11"/>
      <c r="I175" s="4"/>
    </row>
    <row r="176" spans="1:9" ht="13.5" customHeight="1">
      <c r="A176" s="40"/>
      <c r="B176" s="130"/>
      <c r="C176" s="84"/>
      <c r="D176" s="84"/>
      <c r="E176" s="11"/>
      <c r="F176" s="11"/>
      <c r="G176" s="11"/>
      <c r="I176" s="4"/>
    </row>
    <row r="177" spans="1:9" ht="13.5" customHeight="1">
      <c r="A177" s="69" t="s">
        <v>850</v>
      </c>
      <c r="B177" s="137"/>
      <c r="C177" s="83"/>
      <c r="D177" s="83"/>
      <c r="E177" s="11"/>
      <c r="F177" s="11"/>
      <c r="G177" s="11"/>
      <c r="I177" s="4"/>
    </row>
    <row r="178" spans="1:9" ht="13.5" customHeight="1">
      <c r="A178" s="40" t="s">
        <v>851</v>
      </c>
      <c r="B178" s="130"/>
      <c r="C178" s="84"/>
      <c r="D178" s="84"/>
      <c r="E178" s="11"/>
      <c r="F178" s="11"/>
      <c r="G178" s="11"/>
      <c r="I178" s="4"/>
    </row>
    <row r="179" spans="1:9" ht="13.5" customHeight="1">
      <c r="A179" s="40" t="s">
        <v>852</v>
      </c>
      <c r="B179" s="130"/>
      <c r="C179" s="84"/>
      <c r="D179" s="84"/>
      <c r="E179" s="11"/>
      <c r="F179" s="11"/>
      <c r="G179" s="11"/>
      <c r="I179" s="4"/>
    </row>
    <row r="180" spans="1:9" ht="13.5" customHeight="1">
      <c r="A180" s="40" t="s">
        <v>853</v>
      </c>
      <c r="B180" s="130"/>
      <c r="C180" s="84"/>
      <c r="D180" s="84"/>
      <c r="E180" s="11"/>
      <c r="F180" s="11"/>
      <c r="G180" s="11"/>
      <c r="I180" s="4"/>
    </row>
    <row r="181" spans="1:9" ht="13.5" customHeight="1">
      <c r="A181" s="40" t="s">
        <v>854</v>
      </c>
      <c r="B181" s="130"/>
      <c r="C181" s="84"/>
      <c r="D181" s="84"/>
      <c r="E181" s="11"/>
      <c r="F181" s="11"/>
      <c r="G181" s="11"/>
      <c r="I181" s="4"/>
    </row>
    <row r="182" spans="1:9" ht="13.5" customHeight="1">
      <c r="A182" s="40" t="s">
        <v>855</v>
      </c>
      <c r="B182" s="130"/>
      <c r="C182" s="84"/>
      <c r="D182" s="84"/>
      <c r="E182" s="11"/>
      <c r="F182" s="11"/>
      <c r="G182" s="11"/>
      <c r="I182" s="4"/>
    </row>
    <row r="183" spans="1:9" ht="13.5" customHeight="1">
      <c r="A183" s="40" t="s">
        <v>856</v>
      </c>
      <c r="B183" s="130"/>
      <c r="C183" s="84"/>
      <c r="D183" s="84"/>
      <c r="E183" s="11"/>
      <c r="F183" s="11"/>
      <c r="G183" s="11"/>
      <c r="I183" s="4"/>
    </row>
    <row r="184" spans="1:9" ht="13.5" customHeight="1">
      <c r="A184" s="40" t="s">
        <v>857</v>
      </c>
      <c r="B184" s="130"/>
      <c r="C184" s="84"/>
      <c r="D184" s="84"/>
      <c r="E184" s="11"/>
      <c r="F184" s="11"/>
      <c r="G184" s="11"/>
      <c r="I184" s="4"/>
    </row>
    <row r="185" spans="1:9" ht="13.5" customHeight="1">
      <c r="A185" s="40" t="s">
        <v>848</v>
      </c>
      <c r="B185" s="130"/>
      <c r="C185" s="84"/>
      <c r="D185" s="84"/>
      <c r="E185" s="11"/>
      <c r="F185" s="11"/>
      <c r="G185" s="11"/>
      <c r="I185" s="4"/>
    </row>
    <row r="186" spans="1:9" ht="13.5" customHeight="1">
      <c r="A186" s="40" t="s">
        <v>849</v>
      </c>
      <c r="B186" s="130"/>
      <c r="C186" s="84"/>
      <c r="D186" s="84"/>
      <c r="E186" s="11"/>
      <c r="F186" s="11"/>
      <c r="G186" s="11"/>
      <c r="I186" s="4"/>
    </row>
    <row r="187" spans="1:9" ht="13.5" customHeight="1">
      <c r="A187" s="38"/>
      <c r="B187" s="130"/>
      <c r="C187" s="83"/>
      <c r="D187" s="83"/>
      <c r="E187" s="11"/>
      <c r="F187" s="11"/>
      <c r="G187" s="11"/>
      <c r="I187" s="4"/>
    </row>
    <row r="188" spans="1:9" ht="13.5" customHeight="1">
      <c r="A188" s="38" t="s">
        <v>770</v>
      </c>
      <c r="B188" s="130"/>
      <c r="C188" s="83">
        <v>0</v>
      </c>
      <c r="D188" s="83">
        <v>-30354</v>
      </c>
      <c r="E188" s="11"/>
      <c r="F188" s="11"/>
      <c r="G188" s="11"/>
      <c r="I188" s="4"/>
    </row>
    <row r="189" spans="1:9" ht="12.75">
      <c r="A189" s="59"/>
      <c r="B189" s="130"/>
      <c r="C189" s="83"/>
      <c r="D189" s="83">
        <v>0</v>
      </c>
      <c r="E189" s="11"/>
      <c r="F189" s="11"/>
      <c r="G189" s="11"/>
      <c r="I189" s="4"/>
    </row>
    <row r="190" spans="1:9" ht="12.75">
      <c r="A190" s="38" t="s">
        <v>771</v>
      </c>
      <c r="B190" s="130"/>
      <c r="C190" s="118">
        <v>290959</v>
      </c>
      <c r="D190" s="118">
        <v>98138</v>
      </c>
      <c r="E190" s="11"/>
      <c r="F190" s="11"/>
      <c r="G190" s="11"/>
      <c r="I190" s="4"/>
    </row>
    <row r="191" spans="1:9" ht="12.75">
      <c r="A191" s="59"/>
      <c r="B191" s="130"/>
      <c r="C191" s="83"/>
      <c r="D191" s="83">
        <v>0</v>
      </c>
      <c r="E191" s="11"/>
      <c r="F191" s="11"/>
      <c r="G191" s="11"/>
      <c r="I191" s="4"/>
    </row>
    <row r="192" spans="1:9" ht="12.75">
      <c r="A192" s="38" t="s">
        <v>772</v>
      </c>
      <c r="B192" s="130"/>
      <c r="C192" s="83"/>
      <c r="D192" s="83">
        <v>0</v>
      </c>
      <c r="E192" s="11"/>
      <c r="F192" s="11"/>
      <c r="G192" s="11"/>
      <c r="I192" s="4"/>
    </row>
    <row r="193" spans="1:9" ht="12.75">
      <c r="A193" s="40" t="s">
        <v>737</v>
      </c>
      <c r="B193" s="130"/>
      <c r="C193" s="117">
        <v>284794</v>
      </c>
      <c r="D193" s="117">
        <v>92636</v>
      </c>
      <c r="E193" s="11"/>
      <c r="F193" s="11"/>
      <c r="G193" s="11"/>
      <c r="I193" s="4"/>
    </row>
    <row r="194" spans="1:9" ht="12.75">
      <c r="A194" s="40" t="s">
        <v>822</v>
      </c>
      <c r="B194" s="130"/>
      <c r="C194" s="117">
        <v>6165</v>
      </c>
      <c r="D194" s="117">
        <v>5502</v>
      </c>
      <c r="E194" s="11"/>
      <c r="F194" s="11"/>
      <c r="G194" s="11"/>
      <c r="I194" s="4"/>
    </row>
    <row r="195" spans="5:10" ht="12.75">
      <c r="E195" s="11"/>
      <c r="F195" s="11"/>
      <c r="G195" s="11"/>
      <c r="H195" s="30"/>
      <c r="J195" s="10"/>
    </row>
    <row r="196" spans="5:10" ht="12.75">
      <c r="E196" s="11"/>
      <c r="F196" s="11"/>
      <c r="G196" s="11"/>
      <c r="H196" s="30"/>
      <c r="J196" s="10"/>
    </row>
    <row r="197" spans="5:10" ht="12.75">
      <c r="E197" s="11"/>
      <c r="F197" s="11"/>
      <c r="G197" s="11"/>
      <c r="H197" s="62"/>
      <c r="J197" s="10"/>
    </row>
    <row r="198" spans="5:8" ht="12.75">
      <c r="E198" s="11"/>
      <c r="F198" s="11"/>
      <c r="G198" s="11"/>
      <c r="H198" s="30"/>
    </row>
    <row r="199" spans="5:8" ht="12.75">
      <c r="E199" s="11"/>
      <c r="F199" s="11"/>
      <c r="G199" s="11"/>
      <c r="H199" s="30"/>
    </row>
    <row r="200" spans="5:8" ht="12.75">
      <c r="E200" s="11"/>
      <c r="F200" s="11"/>
      <c r="G200" s="11"/>
      <c r="H200" s="30"/>
    </row>
    <row r="201" spans="5:8" ht="12.75">
      <c r="E201" s="11"/>
      <c r="F201" s="11"/>
      <c r="G201" s="11"/>
      <c r="H201" s="30"/>
    </row>
    <row r="202" spans="5:8" ht="12.75">
      <c r="E202" s="11"/>
      <c r="F202" s="11"/>
      <c r="G202" s="11"/>
      <c r="H202" s="30"/>
    </row>
    <row r="203" spans="5:8" ht="12.75">
      <c r="E203" s="11"/>
      <c r="F203" s="11"/>
      <c r="G203" s="11"/>
      <c r="H203" s="30"/>
    </row>
    <row r="204" spans="5:8" ht="12.75">
      <c r="E204" s="11"/>
      <c r="F204" s="11"/>
      <c r="G204" s="11"/>
      <c r="H204" s="30"/>
    </row>
    <row r="205" spans="5:8" ht="12.75">
      <c r="E205" s="11"/>
      <c r="F205" s="11"/>
      <c r="G205" s="11"/>
      <c r="H205" s="30"/>
    </row>
    <row r="206" spans="5:8" ht="12.75">
      <c r="E206" s="11"/>
      <c r="F206" s="11"/>
      <c r="G206" s="11"/>
      <c r="H206" s="30"/>
    </row>
    <row r="207" spans="5:8" ht="12.75">
      <c r="E207" s="11"/>
      <c r="F207" s="11"/>
      <c r="G207" s="11"/>
      <c r="H207" s="30"/>
    </row>
    <row r="208" spans="5:8" ht="12.75">
      <c r="E208" s="11"/>
      <c r="F208" s="11"/>
      <c r="G208" s="11"/>
      <c r="H208" s="30"/>
    </row>
    <row r="209" spans="5:8" ht="12.75">
      <c r="E209" s="11"/>
      <c r="F209" s="11"/>
      <c r="G209" s="11"/>
      <c r="H209" s="30"/>
    </row>
    <row r="210" spans="5:8" ht="12.75">
      <c r="E210" s="11"/>
      <c r="F210" s="11"/>
      <c r="G210" s="11"/>
      <c r="H210" s="30"/>
    </row>
    <row r="211" spans="5:8" ht="12.75">
      <c r="E211" s="11"/>
      <c r="F211" s="11"/>
      <c r="G211" s="11"/>
      <c r="H211" s="30"/>
    </row>
    <row r="212" spans="5:8" ht="12.75">
      <c r="E212" s="11"/>
      <c r="F212" s="11"/>
      <c r="G212" s="11"/>
      <c r="H212" s="30"/>
    </row>
    <row r="213" spans="5:8" ht="12.75">
      <c r="E213" s="11"/>
      <c r="F213" s="11"/>
      <c r="G213" s="11"/>
      <c r="H213" s="30"/>
    </row>
    <row r="214" spans="5:8" ht="12.75">
      <c r="E214" s="11"/>
      <c r="F214" s="11"/>
      <c r="G214" s="11"/>
      <c r="H214" s="30"/>
    </row>
    <row r="215" spans="5:8" ht="12.75">
      <c r="E215" s="11"/>
      <c r="F215" s="11"/>
      <c r="G215" s="11"/>
      <c r="H215" s="30"/>
    </row>
    <row r="216" spans="5:8" ht="12.75">
      <c r="E216" s="11"/>
      <c r="F216" s="11"/>
      <c r="G216" s="11"/>
      <c r="H216" s="30"/>
    </row>
    <row r="217" spans="5:8" ht="12.75">
      <c r="E217" s="11"/>
      <c r="F217" s="11"/>
      <c r="G217" s="11"/>
      <c r="H217" s="30"/>
    </row>
    <row r="218" spans="5:8" ht="12.75">
      <c r="E218" s="11"/>
      <c r="F218" s="11"/>
      <c r="G218" s="11"/>
      <c r="H218" s="30"/>
    </row>
    <row r="219" spans="5:8" ht="12.75">
      <c r="E219" s="11"/>
      <c r="F219" s="11"/>
      <c r="G219" s="11"/>
      <c r="H219" s="30"/>
    </row>
    <row r="220" spans="5:8" ht="12.75">
      <c r="E220" s="11"/>
      <c r="F220" s="11"/>
      <c r="G220" s="11"/>
      <c r="H220" s="30"/>
    </row>
    <row r="221" spans="5:8" ht="12.75">
      <c r="E221" s="11"/>
      <c r="F221" s="11"/>
      <c r="G221" s="11"/>
      <c r="H221" s="30"/>
    </row>
    <row r="222" spans="5:8" ht="12.75">
      <c r="E222" s="11"/>
      <c r="F222" s="11"/>
      <c r="G222" s="11"/>
      <c r="H222" s="30"/>
    </row>
    <row r="223" spans="5:8" ht="12.75">
      <c r="E223" s="11"/>
      <c r="F223" s="11"/>
      <c r="G223" s="11"/>
      <c r="H223" s="30"/>
    </row>
    <row r="224" spans="5:8" ht="12.75">
      <c r="E224" s="11"/>
      <c r="F224" s="11"/>
      <c r="G224" s="11"/>
      <c r="H224" s="30"/>
    </row>
    <row r="225" spans="5:8" ht="12.75">
      <c r="E225" s="11"/>
      <c r="F225" s="11"/>
      <c r="G225" s="11"/>
      <c r="H225" s="30"/>
    </row>
    <row r="226" spans="5:8" ht="12.75">
      <c r="E226" s="11"/>
      <c r="F226" s="11"/>
      <c r="G226" s="11"/>
      <c r="H226" s="30"/>
    </row>
    <row r="227" spans="5:8" ht="12.75">
      <c r="E227" s="11"/>
      <c r="F227" s="11"/>
      <c r="G227" s="11"/>
      <c r="H227" s="30"/>
    </row>
    <row r="228" spans="5:8" ht="12.75">
      <c r="E228" s="11"/>
      <c r="F228" s="11"/>
      <c r="G228" s="11"/>
      <c r="H228" s="30"/>
    </row>
    <row r="229" spans="5:8" ht="12.75">
      <c r="E229" s="11"/>
      <c r="F229" s="11"/>
      <c r="G229" s="11"/>
      <c r="H229" s="30"/>
    </row>
    <row r="230" spans="5:8" ht="12.75">
      <c r="E230" s="11"/>
      <c r="F230" s="11"/>
      <c r="G230" s="11"/>
      <c r="H230" s="30"/>
    </row>
    <row r="231" spans="5:8" ht="12.75">
      <c r="E231" s="11"/>
      <c r="F231" s="11"/>
      <c r="G231" s="11"/>
      <c r="H231" s="30"/>
    </row>
    <row r="232" spans="5:8" ht="12.75">
      <c r="E232" s="11"/>
      <c r="F232" s="11"/>
      <c r="G232" s="11"/>
      <c r="H232" s="30"/>
    </row>
    <row r="233" spans="5:8" ht="12.75">
      <c r="E233" s="11"/>
      <c r="F233" s="11"/>
      <c r="G233" s="11"/>
      <c r="H233" s="30"/>
    </row>
    <row r="234" spans="5:8" ht="12.75">
      <c r="E234" s="11"/>
      <c r="F234" s="11"/>
      <c r="G234" s="11"/>
      <c r="H234" s="30"/>
    </row>
    <row r="235" spans="5:8" ht="12.75">
      <c r="E235" s="11"/>
      <c r="F235" s="11"/>
      <c r="G235" s="11"/>
      <c r="H235" s="30"/>
    </row>
    <row r="236" spans="5:8" ht="12.75">
      <c r="E236" s="11"/>
      <c r="F236" s="11"/>
      <c r="G236" s="11"/>
      <c r="H236" s="30"/>
    </row>
    <row r="237" spans="5:8" ht="12.75">
      <c r="E237" s="11"/>
      <c r="F237" s="11"/>
      <c r="G237" s="11"/>
      <c r="H237" s="30"/>
    </row>
    <row r="238" spans="5:8" ht="12.75">
      <c r="E238" s="11"/>
      <c r="F238" s="11"/>
      <c r="G238" s="11"/>
      <c r="H238" s="30"/>
    </row>
    <row r="239" spans="5:8" ht="12.75">
      <c r="E239" s="11"/>
      <c r="F239" s="11"/>
      <c r="G239" s="11"/>
      <c r="H239" s="30"/>
    </row>
    <row r="240" spans="5:8" ht="12.75">
      <c r="E240" s="11"/>
      <c r="F240" s="11"/>
      <c r="G240" s="11"/>
      <c r="H240" s="30"/>
    </row>
    <row r="241" spans="5:8" ht="12.75">
      <c r="E241" s="11"/>
      <c r="F241" s="11"/>
      <c r="G241" s="11"/>
      <c r="H241" s="30"/>
    </row>
    <row r="242" spans="5:8" ht="12.75">
      <c r="E242" s="11"/>
      <c r="F242" s="11"/>
      <c r="G242" s="11"/>
      <c r="H242" s="30"/>
    </row>
    <row r="243" spans="5:8" ht="12.75">
      <c r="E243" s="11"/>
      <c r="F243" s="11"/>
      <c r="G243" s="11"/>
      <c r="H243" s="30"/>
    </row>
    <row r="244" spans="5:8" ht="12.75">
      <c r="E244" s="11"/>
      <c r="F244" s="11"/>
      <c r="G244" s="11"/>
      <c r="H244" s="30"/>
    </row>
    <row r="245" spans="5:7" ht="12.75">
      <c r="E245" s="11"/>
      <c r="F245" s="11"/>
      <c r="G245" s="11"/>
    </row>
    <row r="246" spans="5:7" ht="12.75">
      <c r="E246" s="11"/>
      <c r="F246" s="11"/>
      <c r="G246" s="11"/>
    </row>
    <row r="247" spans="5:7" ht="12.75">
      <c r="E247" s="11"/>
      <c r="F247" s="11"/>
      <c r="G247" s="11"/>
    </row>
    <row r="248" spans="5:7" ht="12.75">
      <c r="E248" s="11"/>
      <c r="F248" s="11"/>
      <c r="G248" s="11"/>
    </row>
    <row r="249" spans="5:7" ht="12.75">
      <c r="E249" s="11"/>
      <c r="F249" s="11"/>
      <c r="G249" s="11"/>
    </row>
    <row r="250" spans="5:7" ht="12.75">
      <c r="E250" s="11"/>
      <c r="F250" s="11"/>
      <c r="G250" s="11"/>
    </row>
    <row r="251" spans="5:7" ht="12.75">
      <c r="E251" s="11"/>
      <c r="F251" s="11"/>
      <c r="G251" s="11"/>
    </row>
    <row r="252" spans="5:7" ht="12.75">
      <c r="E252" s="11"/>
      <c r="F252" s="11"/>
      <c r="G252" s="11"/>
    </row>
    <row r="253" spans="5:7" ht="12.75">
      <c r="E253" s="11"/>
      <c r="F253" s="11"/>
      <c r="G253" s="11"/>
    </row>
    <row r="254" spans="5:7" ht="12.75">
      <c r="E254" s="11"/>
      <c r="F254" s="11"/>
      <c r="G254" s="11"/>
    </row>
    <row r="255" spans="5:7" ht="12.75">
      <c r="E255" s="11"/>
      <c r="F255" s="11"/>
      <c r="G255" s="11"/>
    </row>
    <row r="256" spans="5:7" ht="12.75">
      <c r="E256" s="11"/>
      <c r="F256" s="11"/>
      <c r="G256" s="11"/>
    </row>
    <row r="257" spans="5:7" ht="12.75">
      <c r="E257" s="11"/>
      <c r="F257" s="11"/>
      <c r="G257" s="11"/>
    </row>
    <row r="258" spans="5:7" ht="12.75">
      <c r="E258" s="11"/>
      <c r="F258" s="11"/>
      <c r="G258" s="11"/>
    </row>
    <row r="259" spans="5:7" ht="12.75">
      <c r="E259" s="11"/>
      <c r="F259" s="11"/>
      <c r="G259" s="11"/>
    </row>
    <row r="260" spans="5:7" ht="12.75">
      <c r="E260" s="11"/>
      <c r="F260" s="11"/>
      <c r="G260" s="11"/>
    </row>
    <row r="261" spans="5:7" ht="12.75">
      <c r="E261" s="11"/>
      <c r="F261" s="11"/>
      <c r="G261" s="11"/>
    </row>
    <row r="262" spans="5:7" ht="12.75">
      <c r="E262" s="11"/>
      <c r="F262" s="11"/>
      <c r="G262" s="11"/>
    </row>
    <row r="263" spans="5:7" ht="12.75">
      <c r="E263" s="11"/>
      <c r="F263" s="11"/>
      <c r="G263" s="11"/>
    </row>
    <row r="264" spans="5:7" ht="12.75">
      <c r="E264" s="11"/>
      <c r="F264" s="11"/>
      <c r="G264" s="11"/>
    </row>
    <row r="265" spans="5:7" ht="12.75">
      <c r="E265" s="11"/>
      <c r="F265" s="11"/>
      <c r="G265" s="11"/>
    </row>
    <row r="266" spans="5:7" ht="12.75">
      <c r="E266" s="11"/>
      <c r="F266" s="11"/>
      <c r="G266" s="11"/>
    </row>
    <row r="267" spans="5:7" ht="12.75">
      <c r="E267" s="11"/>
      <c r="F267" s="11"/>
      <c r="G267" s="11"/>
    </row>
    <row r="268" spans="5:7" ht="12.75">
      <c r="E268" s="11"/>
      <c r="F268" s="11"/>
      <c r="G268" s="11"/>
    </row>
    <row r="269" spans="5:7" ht="12.75">
      <c r="E269" s="11"/>
      <c r="F269" s="11"/>
      <c r="G269" s="11"/>
    </row>
    <row r="270" spans="5:7" ht="12.75">
      <c r="E270" s="11"/>
      <c r="F270" s="11"/>
      <c r="G270" s="11"/>
    </row>
    <row r="271" spans="5:7" ht="12.75">
      <c r="E271" s="11"/>
      <c r="F271" s="11"/>
      <c r="G271" s="11"/>
    </row>
    <row r="272" spans="5:7" ht="12.75">
      <c r="E272" s="11"/>
      <c r="F272" s="11"/>
      <c r="G272" s="11"/>
    </row>
    <row r="273" spans="5:7" ht="12.75">
      <c r="E273" s="11"/>
      <c r="F273" s="11"/>
      <c r="G273" s="11"/>
    </row>
    <row r="274" spans="5:7" ht="12.75">
      <c r="E274" s="11"/>
      <c r="F274" s="11"/>
      <c r="G274" s="11"/>
    </row>
    <row r="275" spans="5:7" ht="12.75">
      <c r="E275" s="11"/>
      <c r="F275" s="11"/>
      <c r="G275" s="11"/>
    </row>
    <row r="276" spans="5:7" ht="12.75">
      <c r="E276" s="11"/>
      <c r="F276" s="11"/>
      <c r="G276" s="11"/>
    </row>
    <row r="277" spans="5:7" ht="12.75">
      <c r="E277" s="11"/>
      <c r="F277" s="11"/>
      <c r="G277" s="11"/>
    </row>
    <row r="278" spans="5:7" ht="12.75">
      <c r="E278" s="11"/>
      <c r="F278" s="11"/>
      <c r="G278" s="11"/>
    </row>
    <row r="279" spans="5:7" ht="12.75">
      <c r="E279" s="11"/>
      <c r="F279" s="11"/>
      <c r="G279" s="11"/>
    </row>
    <row r="280" spans="5:7" ht="12.75">
      <c r="E280" s="11"/>
      <c r="F280" s="11"/>
      <c r="G280" s="11"/>
    </row>
    <row r="281" spans="5:7" ht="12.75">
      <c r="E281" s="11"/>
      <c r="F281" s="11"/>
      <c r="G281" s="11"/>
    </row>
    <row r="282" spans="5:7" ht="12.75">
      <c r="E282" s="11"/>
      <c r="F282" s="11"/>
      <c r="G282" s="11"/>
    </row>
    <row r="283" spans="5:7" ht="12.75">
      <c r="E283" s="11"/>
      <c r="F283" s="11"/>
      <c r="G283" s="11"/>
    </row>
    <row r="284" spans="5:7" ht="12.75">
      <c r="E284" s="11"/>
      <c r="F284" s="11"/>
      <c r="G284" s="11"/>
    </row>
    <row r="285" spans="5:7" ht="12.75">
      <c r="E285" s="11"/>
      <c r="F285" s="11"/>
      <c r="G285" s="11"/>
    </row>
    <row r="286" spans="5:7" ht="12.75">
      <c r="E286" s="11"/>
      <c r="F286" s="11"/>
      <c r="G286" s="11"/>
    </row>
    <row r="287" spans="5:7" ht="12.75">
      <c r="E287" s="11"/>
      <c r="F287" s="11"/>
      <c r="G287" s="11"/>
    </row>
    <row r="288" spans="5:7" ht="12.75">
      <c r="E288" s="11"/>
      <c r="F288" s="11"/>
      <c r="G288" s="11"/>
    </row>
    <row r="289" spans="5:7" ht="12.75">
      <c r="E289" s="11"/>
      <c r="F289" s="11"/>
      <c r="G289" s="11"/>
    </row>
    <row r="290" spans="5:7" ht="12.75">
      <c r="E290" s="11"/>
      <c r="F290" s="11"/>
      <c r="G290" s="11"/>
    </row>
    <row r="291" spans="5:7" ht="12.75">
      <c r="E291" s="11"/>
      <c r="F291" s="11"/>
      <c r="G291" s="11"/>
    </row>
    <row r="292" spans="5:7" ht="12.75">
      <c r="E292" s="11"/>
      <c r="F292" s="11"/>
      <c r="G292" s="11"/>
    </row>
    <row r="293" spans="5:7" ht="12.75">
      <c r="E293" s="11"/>
      <c r="F293" s="11"/>
      <c r="G293" s="11"/>
    </row>
    <row r="294" spans="5:7" ht="12.75">
      <c r="E294" s="11"/>
      <c r="F294" s="11"/>
      <c r="G294" s="11"/>
    </row>
    <row r="295" spans="5:7" ht="12.75">
      <c r="E295" s="11"/>
      <c r="F295" s="11"/>
      <c r="G295" s="11"/>
    </row>
    <row r="296" spans="5:7" ht="12.75">
      <c r="E296" s="11"/>
      <c r="F296" s="11"/>
      <c r="G296" s="11"/>
    </row>
    <row r="297" spans="5:7" ht="12.75">
      <c r="E297" s="11"/>
      <c r="F297" s="11"/>
      <c r="G297" s="11"/>
    </row>
    <row r="298" spans="5:7" ht="12.75">
      <c r="E298" s="11"/>
      <c r="F298" s="11"/>
      <c r="G298" s="11"/>
    </row>
    <row r="300" spans="1:9" ht="12.75">
      <c r="A300" s="44"/>
      <c r="B300" s="74"/>
      <c r="C300" s="74"/>
      <c r="D300" s="74"/>
      <c r="E300" s="44"/>
      <c r="F300" s="44"/>
      <c r="G300" s="44"/>
      <c r="H300" s="44"/>
      <c r="I300" s="12"/>
    </row>
    <row r="301" spans="1:9" ht="12.75">
      <c r="A301" s="44"/>
      <c r="B301" s="74"/>
      <c r="C301" s="74"/>
      <c r="D301" s="74"/>
      <c r="E301" s="44"/>
      <c r="F301" s="44"/>
      <c r="G301" s="44"/>
      <c r="H301" s="44"/>
      <c r="I301" s="12"/>
    </row>
    <row r="302" spans="1:9" ht="12.75">
      <c r="A302" s="44"/>
      <c r="B302" s="74"/>
      <c r="C302" s="74"/>
      <c r="D302" s="74"/>
      <c r="E302" s="44"/>
      <c r="F302" s="44"/>
      <c r="G302" s="44"/>
      <c r="H302" s="44"/>
      <c r="I302" s="12"/>
    </row>
    <row r="303" spans="1:9" ht="12.75">
      <c r="A303" s="44"/>
      <c r="B303" s="74"/>
      <c r="C303" s="74"/>
      <c r="D303" s="74"/>
      <c r="E303" s="44"/>
      <c r="F303" s="44"/>
      <c r="G303" s="44"/>
      <c r="H303" s="44"/>
      <c r="I303" s="12"/>
    </row>
    <row r="304" spans="1:9" ht="12.75">
      <c r="A304" s="44"/>
      <c r="B304" s="74"/>
      <c r="C304" s="74"/>
      <c r="D304" s="74"/>
      <c r="E304" s="44"/>
      <c r="F304" s="44"/>
      <c r="G304" s="44"/>
      <c r="H304" s="44"/>
      <c r="I304" s="12"/>
    </row>
    <row r="305" spans="1:9" ht="12.75">
      <c r="A305" s="44"/>
      <c r="B305" s="74"/>
      <c r="C305" s="74"/>
      <c r="D305" s="74"/>
      <c r="E305" s="44"/>
      <c r="F305" s="44"/>
      <c r="G305" s="44"/>
      <c r="H305" s="44"/>
      <c r="I305" s="12"/>
    </row>
    <row r="306" spans="1:9" ht="12.75">
      <c r="A306" s="44"/>
      <c r="B306" s="74"/>
      <c r="C306" s="74"/>
      <c r="D306" s="74"/>
      <c r="E306" s="44"/>
      <c r="F306" s="44"/>
      <c r="G306" s="44"/>
      <c r="H306" s="44"/>
      <c r="I306" s="12"/>
    </row>
    <row r="307" spans="1:9" ht="12.75">
      <c r="A307" s="44"/>
      <c r="B307" s="74"/>
      <c r="C307" s="74"/>
      <c r="D307" s="74"/>
      <c r="E307" s="44"/>
      <c r="F307" s="44"/>
      <c r="G307" s="44"/>
      <c r="H307" s="44"/>
      <c r="I307" s="12"/>
    </row>
    <row r="308" spans="1:9" ht="12.75">
      <c r="A308" s="44"/>
      <c r="B308" s="74"/>
      <c r="C308" s="74"/>
      <c r="D308" s="74"/>
      <c r="E308" s="44"/>
      <c r="F308" s="44"/>
      <c r="G308" s="44"/>
      <c r="H308" s="44"/>
      <c r="I308" s="12"/>
    </row>
    <row r="309" spans="1:9" ht="12.75">
      <c r="A309" s="44"/>
      <c r="B309" s="74"/>
      <c r="C309" s="74"/>
      <c r="D309" s="74"/>
      <c r="E309" s="44"/>
      <c r="F309" s="44"/>
      <c r="G309" s="44"/>
      <c r="H309" s="44"/>
      <c r="I309" s="12"/>
    </row>
    <row r="310" spans="1:9" ht="12.75">
      <c r="A310" s="44"/>
      <c r="B310" s="74"/>
      <c r="C310" s="74"/>
      <c r="D310" s="74"/>
      <c r="E310" s="44"/>
      <c r="F310" s="44"/>
      <c r="G310" s="44"/>
      <c r="H310" s="44"/>
      <c r="I310" s="12"/>
    </row>
    <row r="311" spans="1:9" ht="12.75">
      <c r="A311" s="44"/>
      <c r="B311" s="74"/>
      <c r="C311" s="74"/>
      <c r="D311" s="74"/>
      <c r="E311" s="44"/>
      <c r="F311" s="44"/>
      <c r="G311" s="44"/>
      <c r="H311" s="44"/>
      <c r="I311" s="12"/>
    </row>
    <row r="312" spans="1:9" ht="12.75">
      <c r="A312" s="44"/>
      <c r="B312" s="74"/>
      <c r="C312" s="74"/>
      <c r="D312" s="74"/>
      <c r="E312" s="44"/>
      <c r="F312" s="44"/>
      <c r="G312" s="44"/>
      <c r="H312" s="44"/>
      <c r="I312" s="12"/>
    </row>
    <row r="313" spans="1:9" ht="12.75">
      <c r="A313" s="44"/>
      <c r="B313" s="74"/>
      <c r="C313" s="74"/>
      <c r="D313" s="74"/>
      <c r="E313" s="44"/>
      <c r="F313" s="44"/>
      <c r="G313" s="44"/>
      <c r="H313" s="44"/>
      <c r="I313" s="12"/>
    </row>
    <row r="314" spans="1:9" ht="12.75">
      <c r="A314" s="45"/>
      <c r="B314" s="120"/>
      <c r="C314" s="120"/>
      <c r="D314" s="120"/>
      <c r="E314" s="46"/>
      <c r="F314" s="46"/>
      <c r="G314" s="44"/>
      <c r="H314" s="44"/>
      <c r="I314" s="12"/>
    </row>
    <row r="315" spans="1:9" ht="12.75">
      <c r="A315" s="47"/>
      <c r="B315" s="140"/>
      <c r="C315" s="121"/>
      <c r="D315" s="121"/>
      <c r="E315" s="48"/>
      <c r="F315" s="48"/>
      <c r="G315" s="44"/>
      <c r="H315" s="44"/>
      <c r="I315" s="12"/>
    </row>
    <row r="316" spans="1:9" ht="12.75">
      <c r="A316" s="47"/>
      <c r="B316" s="140"/>
      <c r="C316" s="121"/>
      <c r="D316" s="121"/>
      <c r="E316" s="48"/>
      <c r="F316" s="48"/>
      <c r="G316" s="44"/>
      <c r="H316" s="44"/>
      <c r="I316" s="12"/>
    </row>
    <row r="317" spans="1:9" ht="12.75">
      <c r="A317" s="47"/>
      <c r="B317" s="140"/>
      <c r="C317" s="121"/>
      <c r="D317" s="121"/>
      <c r="E317" s="48"/>
      <c r="F317" s="48"/>
      <c r="G317" s="44"/>
      <c r="H317" s="44"/>
      <c r="I317" s="12"/>
    </row>
    <row r="318" spans="1:9" ht="12.75">
      <c r="A318" s="47"/>
      <c r="B318" s="140"/>
      <c r="C318" s="121"/>
      <c r="D318" s="121"/>
      <c r="E318" s="48"/>
      <c r="F318" s="48"/>
      <c r="G318" s="44"/>
      <c r="H318" s="44"/>
      <c r="I318" s="12"/>
    </row>
    <row r="319" spans="1:9" ht="12.75">
      <c r="A319" s="47"/>
      <c r="B319" s="140"/>
      <c r="C319" s="121"/>
      <c r="D319" s="121"/>
      <c r="E319" s="48"/>
      <c r="F319" s="48"/>
      <c r="G319" s="44"/>
      <c r="H319" s="44"/>
      <c r="I319" s="12"/>
    </row>
    <row r="320" spans="1:9" ht="12.75">
      <c r="A320" s="47"/>
      <c r="B320" s="140"/>
      <c r="C320" s="121"/>
      <c r="D320" s="121"/>
      <c r="E320" s="48"/>
      <c r="F320" s="48"/>
      <c r="G320" s="44"/>
      <c r="H320" s="44"/>
      <c r="I320" s="12"/>
    </row>
    <row r="321" spans="1:9" ht="12.75">
      <c r="A321" s="47"/>
      <c r="B321" s="140"/>
      <c r="C321" s="121"/>
      <c r="D321" s="121"/>
      <c r="E321" s="48"/>
      <c r="F321" s="48"/>
      <c r="G321" s="44"/>
      <c r="H321" s="44"/>
      <c r="I321" s="12"/>
    </row>
    <row r="322" spans="1:9" ht="12.75">
      <c r="A322" s="47"/>
      <c r="B322" s="140"/>
      <c r="C322" s="121"/>
      <c r="D322" s="121"/>
      <c r="E322" s="48"/>
      <c r="F322" s="48"/>
      <c r="G322" s="44"/>
      <c r="H322" s="44"/>
      <c r="I322" s="12"/>
    </row>
    <row r="323" spans="1:9" ht="12.75">
      <c r="A323" s="47"/>
      <c r="B323" s="140"/>
      <c r="C323" s="121"/>
      <c r="D323" s="121"/>
      <c r="E323" s="48"/>
      <c r="F323" s="48"/>
      <c r="G323" s="44"/>
      <c r="H323" s="44"/>
      <c r="I323" s="12"/>
    </row>
    <row r="324" spans="1:9" ht="12.75">
      <c r="A324" s="47"/>
      <c r="B324" s="140"/>
      <c r="C324" s="121"/>
      <c r="D324" s="121"/>
      <c r="E324" s="48"/>
      <c r="F324" s="48"/>
      <c r="G324" s="44"/>
      <c r="H324" s="44"/>
      <c r="I324" s="12"/>
    </row>
    <row r="325" spans="1:9" ht="12.75">
      <c r="A325" s="47"/>
      <c r="B325" s="140"/>
      <c r="C325" s="121"/>
      <c r="D325" s="121"/>
      <c r="E325" s="48"/>
      <c r="F325" s="48"/>
      <c r="G325" s="44"/>
      <c r="H325" s="44"/>
      <c r="I325" s="12"/>
    </row>
    <row r="326" spans="1:9" ht="12.75">
      <c r="A326" s="47"/>
      <c r="B326" s="140"/>
      <c r="C326" s="121"/>
      <c r="D326" s="121"/>
      <c r="E326" s="48"/>
      <c r="F326" s="48"/>
      <c r="G326" s="44"/>
      <c r="H326" s="44"/>
      <c r="I326" s="12"/>
    </row>
    <row r="327" spans="1:9" ht="12.75">
      <c r="A327" s="47"/>
      <c r="B327" s="140"/>
      <c r="C327" s="121"/>
      <c r="D327" s="121"/>
      <c r="E327" s="48"/>
      <c r="F327" s="48"/>
      <c r="G327" s="44"/>
      <c r="H327" s="44"/>
      <c r="I327" s="12"/>
    </row>
    <row r="328" spans="1:9" ht="12.75">
      <c r="A328" s="47"/>
      <c r="B328" s="140"/>
      <c r="C328" s="121"/>
      <c r="D328" s="121"/>
      <c r="E328" s="48"/>
      <c r="F328" s="48"/>
      <c r="G328" s="44"/>
      <c r="H328" s="44"/>
      <c r="I328" s="12"/>
    </row>
    <row r="329" spans="1:9" ht="12.75">
      <c r="A329" s="47"/>
      <c r="B329" s="140"/>
      <c r="C329" s="121"/>
      <c r="D329" s="121"/>
      <c r="E329" s="48"/>
      <c r="F329" s="48"/>
      <c r="G329" s="44"/>
      <c r="H329" s="44"/>
      <c r="I329" s="12"/>
    </row>
    <row r="330" spans="1:9" ht="12.75">
      <c r="A330" s="47"/>
      <c r="B330" s="140"/>
      <c r="C330" s="121"/>
      <c r="D330" s="121"/>
      <c r="E330" s="48"/>
      <c r="F330" s="48"/>
      <c r="G330" s="44"/>
      <c r="H330" s="44"/>
      <c r="I330" s="12"/>
    </row>
    <row r="331" spans="1:9" ht="12.75">
      <c r="A331" s="47"/>
      <c r="B331" s="140"/>
      <c r="C331" s="121"/>
      <c r="D331" s="121"/>
      <c r="E331" s="48"/>
      <c r="F331" s="48"/>
      <c r="G331" s="44"/>
      <c r="H331" s="44"/>
      <c r="I331" s="12"/>
    </row>
    <row r="332" spans="1:9" ht="12.75">
      <c r="A332" s="47"/>
      <c r="B332" s="140"/>
      <c r="C332" s="121"/>
      <c r="D332" s="121"/>
      <c r="E332" s="48"/>
      <c r="F332" s="48"/>
      <c r="G332" s="44"/>
      <c r="H332" s="44"/>
      <c r="I332" s="12"/>
    </row>
    <row r="333" spans="1:9" ht="12.75">
      <c r="A333" s="47"/>
      <c r="B333" s="140"/>
      <c r="C333" s="121"/>
      <c r="D333" s="121"/>
      <c r="E333" s="48"/>
      <c r="F333" s="48"/>
      <c r="G333" s="44"/>
      <c r="H333" s="44"/>
      <c r="I333" s="12"/>
    </row>
    <row r="334" spans="1:9" ht="12.75">
      <c r="A334" s="47"/>
      <c r="B334" s="140"/>
      <c r="C334" s="121"/>
      <c r="D334" s="121"/>
      <c r="E334" s="48"/>
      <c r="F334" s="48"/>
      <c r="G334" s="44"/>
      <c r="H334" s="44"/>
      <c r="I334" s="12"/>
    </row>
    <row r="335" spans="1:9" ht="12.75">
      <c r="A335" s="47"/>
      <c r="B335" s="140"/>
      <c r="C335" s="121"/>
      <c r="D335" s="121"/>
      <c r="E335" s="48"/>
      <c r="F335" s="48"/>
      <c r="G335" s="44"/>
      <c r="H335" s="44"/>
      <c r="I335" s="12"/>
    </row>
    <row r="336" spans="1:9" ht="12.75">
      <c r="A336" s="47"/>
      <c r="B336" s="140"/>
      <c r="C336" s="121"/>
      <c r="D336" s="121"/>
      <c r="E336" s="48"/>
      <c r="F336" s="48"/>
      <c r="G336" s="44"/>
      <c r="H336" s="44"/>
      <c r="I336" s="12"/>
    </row>
    <row r="337" spans="1:9" ht="12.75">
      <c r="A337" s="47"/>
      <c r="B337" s="140"/>
      <c r="C337" s="121"/>
      <c r="D337" s="121"/>
      <c r="E337" s="48"/>
      <c r="F337" s="48"/>
      <c r="G337" s="44"/>
      <c r="H337" s="44"/>
      <c r="I337" s="12"/>
    </row>
    <row r="338" spans="1:9" ht="12.75">
      <c r="A338" s="47"/>
      <c r="B338" s="140"/>
      <c r="C338" s="121"/>
      <c r="D338" s="121"/>
      <c r="E338" s="48"/>
      <c r="F338" s="48"/>
      <c r="G338" s="44"/>
      <c r="H338" s="44"/>
      <c r="I338" s="12"/>
    </row>
    <row r="339" spans="1:9" ht="12.75">
      <c r="A339" s="47"/>
      <c r="B339" s="140"/>
      <c r="C339" s="121"/>
      <c r="D339" s="121"/>
      <c r="E339" s="48"/>
      <c r="F339" s="48"/>
      <c r="G339" s="44"/>
      <c r="H339" s="44"/>
      <c r="I339" s="12"/>
    </row>
    <row r="340" spans="1:9" ht="12.75">
      <c r="A340" s="47"/>
      <c r="B340" s="140"/>
      <c r="C340" s="121"/>
      <c r="D340" s="121"/>
      <c r="E340" s="48"/>
      <c r="F340" s="48"/>
      <c r="G340" s="44"/>
      <c r="H340" s="44"/>
      <c r="I340" s="12"/>
    </row>
    <row r="341" spans="1:9" ht="12.75">
      <c r="A341" s="47"/>
      <c r="B341" s="140"/>
      <c r="C341" s="121"/>
      <c r="D341" s="121"/>
      <c r="E341" s="48"/>
      <c r="F341" s="48"/>
      <c r="G341" s="44"/>
      <c r="H341" s="44"/>
      <c r="I341" s="12"/>
    </row>
    <row r="342" spans="1:9" ht="12.75">
      <c r="A342" s="47"/>
      <c r="B342" s="140"/>
      <c r="C342" s="121"/>
      <c r="D342" s="121"/>
      <c r="E342" s="48"/>
      <c r="F342" s="48"/>
      <c r="G342" s="44"/>
      <c r="H342" s="44"/>
      <c r="I342" s="12"/>
    </row>
    <row r="343" spans="1:9" ht="12.75">
      <c r="A343" s="47"/>
      <c r="B343" s="140"/>
      <c r="C343" s="121"/>
      <c r="D343" s="121"/>
      <c r="E343" s="48"/>
      <c r="F343" s="48"/>
      <c r="G343" s="44"/>
      <c r="H343" s="44"/>
      <c r="I343" s="12"/>
    </row>
    <row r="344" spans="1:9" ht="12.75">
      <c r="A344" s="47"/>
      <c r="B344" s="140"/>
      <c r="C344" s="121"/>
      <c r="D344" s="121"/>
      <c r="E344" s="48"/>
      <c r="F344" s="48"/>
      <c r="G344" s="44"/>
      <c r="H344" s="44"/>
      <c r="I344" s="12"/>
    </row>
    <row r="345" spans="1:9" ht="12.75">
      <c r="A345" s="47"/>
      <c r="B345" s="140"/>
      <c r="C345" s="121"/>
      <c r="D345" s="121"/>
      <c r="E345" s="48"/>
      <c r="F345" s="48"/>
      <c r="G345" s="44"/>
      <c r="H345" s="44"/>
      <c r="I345" s="12"/>
    </row>
    <row r="346" spans="1:9" ht="12.75">
      <c r="A346" s="47"/>
      <c r="B346" s="140"/>
      <c r="C346" s="121"/>
      <c r="D346" s="121"/>
      <c r="E346" s="48"/>
      <c r="F346" s="48"/>
      <c r="G346" s="44"/>
      <c r="H346" s="44"/>
      <c r="I346" s="12"/>
    </row>
    <row r="347" spans="1:9" ht="12.75">
      <c r="A347" s="47"/>
      <c r="B347" s="140"/>
      <c r="C347" s="121"/>
      <c r="D347" s="121"/>
      <c r="E347" s="48"/>
      <c r="F347" s="48"/>
      <c r="G347" s="44"/>
      <c r="H347" s="44"/>
      <c r="I347" s="12"/>
    </row>
    <row r="348" spans="1:9" ht="12.75">
      <c r="A348" s="47"/>
      <c r="B348" s="140"/>
      <c r="C348" s="121"/>
      <c r="D348" s="121"/>
      <c r="E348" s="48"/>
      <c r="F348" s="48"/>
      <c r="G348" s="44"/>
      <c r="H348" s="44"/>
      <c r="I348" s="12"/>
    </row>
    <row r="349" spans="1:9" ht="12.75">
      <c r="A349" s="47"/>
      <c r="B349" s="140"/>
      <c r="C349" s="121"/>
      <c r="D349" s="121"/>
      <c r="E349" s="48"/>
      <c r="F349" s="48"/>
      <c r="G349" s="44"/>
      <c r="H349" s="44"/>
      <c r="I349" s="12"/>
    </row>
    <row r="350" spans="1:9" ht="12.75">
      <c r="A350" s="47"/>
      <c r="B350" s="140"/>
      <c r="C350" s="121"/>
      <c r="D350" s="121"/>
      <c r="E350" s="48"/>
      <c r="F350" s="48"/>
      <c r="G350" s="44"/>
      <c r="H350" s="44"/>
      <c r="I350" s="12"/>
    </row>
    <row r="351" spans="1:9" ht="12.75">
      <c r="A351" s="47"/>
      <c r="B351" s="140"/>
      <c r="C351" s="121"/>
      <c r="D351" s="121"/>
      <c r="E351" s="48"/>
      <c r="F351" s="48"/>
      <c r="G351" s="44"/>
      <c r="H351" s="44"/>
      <c r="I351" s="12"/>
    </row>
    <row r="352" spans="1:9" ht="12.75">
      <c r="A352" s="47"/>
      <c r="B352" s="140"/>
      <c r="C352" s="121"/>
      <c r="D352" s="121"/>
      <c r="E352" s="48"/>
      <c r="F352" s="48"/>
      <c r="G352" s="44"/>
      <c r="H352" s="44"/>
      <c r="I352" s="12"/>
    </row>
    <row r="353" spans="1:9" ht="12.75">
      <c r="A353" s="47"/>
      <c r="B353" s="140"/>
      <c r="C353" s="121"/>
      <c r="D353" s="121"/>
      <c r="E353" s="48"/>
      <c r="F353" s="48"/>
      <c r="G353" s="44"/>
      <c r="H353" s="44"/>
      <c r="I353" s="12"/>
    </row>
    <row r="354" spans="1:9" ht="12.75">
      <c r="A354" s="47"/>
      <c r="B354" s="140"/>
      <c r="C354" s="121"/>
      <c r="D354" s="121"/>
      <c r="E354" s="48"/>
      <c r="F354" s="48"/>
      <c r="G354" s="44"/>
      <c r="H354" s="44"/>
      <c r="I354" s="12"/>
    </row>
    <row r="355" spans="1:9" ht="12.75">
      <c r="A355" s="47"/>
      <c r="B355" s="140"/>
      <c r="C355" s="121"/>
      <c r="D355" s="121"/>
      <c r="E355" s="48"/>
      <c r="F355" s="48"/>
      <c r="G355" s="44"/>
      <c r="H355" s="44"/>
      <c r="I355" s="12"/>
    </row>
    <row r="356" spans="1:9" ht="12.75">
      <c r="A356" s="47"/>
      <c r="B356" s="140"/>
      <c r="C356" s="121"/>
      <c r="D356" s="121"/>
      <c r="E356" s="48"/>
      <c r="F356" s="48"/>
      <c r="G356" s="44"/>
      <c r="H356" s="44"/>
      <c r="I356" s="12"/>
    </row>
    <row r="357" spans="1:9" ht="12.75">
      <c r="A357" s="47"/>
      <c r="B357" s="140"/>
      <c r="C357" s="121"/>
      <c r="D357" s="121"/>
      <c r="E357" s="48"/>
      <c r="F357" s="48"/>
      <c r="G357" s="44"/>
      <c r="H357" s="44"/>
      <c r="I357" s="12"/>
    </row>
    <row r="358" spans="1:9" ht="12.75">
      <c r="A358" s="47"/>
      <c r="B358" s="140"/>
      <c r="C358" s="121"/>
      <c r="D358" s="121"/>
      <c r="E358" s="48"/>
      <c r="F358" s="48"/>
      <c r="G358" s="44"/>
      <c r="H358" s="44"/>
      <c r="I358" s="12"/>
    </row>
    <row r="359" spans="1:9" ht="12.75">
      <c r="A359" s="47"/>
      <c r="B359" s="140"/>
      <c r="C359" s="121"/>
      <c r="D359" s="121"/>
      <c r="E359" s="48"/>
      <c r="F359" s="48"/>
      <c r="G359" s="44"/>
      <c r="H359" s="44"/>
      <c r="I359" s="12"/>
    </row>
    <row r="360" spans="1:9" ht="12.75">
      <c r="A360" s="47"/>
      <c r="B360" s="140"/>
      <c r="C360" s="121"/>
      <c r="D360" s="121"/>
      <c r="E360" s="48"/>
      <c r="F360" s="48"/>
      <c r="G360" s="44"/>
      <c r="H360" s="44"/>
      <c r="I360" s="12"/>
    </row>
    <row r="361" spans="1:9" ht="12.75">
      <c r="A361" s="47"/>
      <c r="B361" s="140"/>
      <c r="C361" s="121"/>
      <c r="D361" s="121"/>
      <c r="E361" s="48"/>
      <c r="F361" s="48"/>
      <c r="G361" s="44"/>
      <c r="H361" s="44"/>
      <c r="I361" s="12"/>
    </row>
    <row r="362" spans="1:9" ht="12.75">
      <c r="A362" s="47"/>
      <c r="B362" s="140"/>
      <c r="C362" s="121"/>
      <c r="D362" s="121"/>
      <c r="E362" s="48"/>
      <c r="F362" s="48"/>
      <c r="G362" s="44"/>
      <c r="H362" s="44"/>
      <c r="I362" s="12"/>
    </row>
    <row r="363" spans="1:9" ht="12.75">
      <c r="A363" s="47"/>
      <c r="B363" s="140"/>
      <c r="C363" s="121"/>
      <c r="D363" s="121"/>
      <c r="E363" s="48"/>
      <c r="F363" s="48"/>
      <c r="G363" s="44"/>
      <c r="H363" s="44"/>
      <c r="I363" s="12"/>
    </row>
    <row r="364" spans="1:9" ht="12.75">
      <c r="A364" s="47"/>
      <c r="B364" s="140"/>
      <c r="C364" s="121"/>
      <c r="D364" s="121"/>
      <c r="E364" s="48"/>
      <c r="F364" s="48"/>
      <c r="G364" s="44"/>
      <c r="H364" s="44"/>
      <c r="I364" s="12"/>
    </row>
    <row r="365" spans="1:9" ht="12.75">
      <c r="A365" s="47"/>
      <c r="B365" s="140"/>
      <c r="C365" s="121"/>
      <c r="D365" s="121"/>
      <c r="E365" s="48"/>
      <c r="F365" s="48"/>
      <c r="G365" s="44"/>
      <c r="H365" s="44"/>
      <c r="I365" s="12"/>
    </row>
    <row r="366" spans="1:9" ht="12.75">
      <c r="A366" s="47"/>
      <c r="B366" s="140"/>
      <c r="C366" s="121"/>
      <c r="D366" s="121"/>
      <c r="E366" s="48"/>
      <c r="F366" s="48"/>
      <c r="G366" s="44"/>
      <c r="H366" s="44"/>
      <c r="I366" s="12"/>
    </row>
    <row r="367" spans="1:9" ht="12.75">
      <c r="A367" s="47"/>
      <c r="B367" s="140"/>
      <c r="C367" s="121"/>
      <c r="D367" s="121"/>
      <c r="E367" s="48"/>
      <c r="F367" s="48"/>
      <c r="G367" s="44"/>
      <c r="H367" s="44"/>
      <c r="I367" s="12"/>
    </row>
    <row r="368" spans="1:9" ht="12.75">
      <c r="A368" s="47"/>
      <c r="B368" s="140"/>
      <c r="C368" s="121"/>
      <c r="D368" s="121"/>
      <c r="E368" s="48"/>
      <c r="F368" s="48"/>
      <c r="G368" s="44"/>
      <c r="H368" s="44"/>
      <c r="I368" s="12"/>
    </row>
    <row r="369" spans="1:9" ht="12.75">
      <c r="A369" s="47"/>
      <c r="B369" s="140"/>
      <c r="C369" s="121"/>
      <c r="D369" s="121"/>
      <c r="E369" s="48"/>
      <c r="F369" s="48"/>
      <c r="G369" s="44"/>
      <c r="H369" s="44"/>
      <c r="I369" s="12"/>
    </row>
    <row r="370" spans="1:9" ht="12.75">
      <c r="A370" s="47"/>
      <c r="B370" s="140"/>
      <c r="C370" s="121"/>
      <c r="D370" s="121"/>
      <c r="E370" s="48"/>
      <c r="F370" s="48"/>
      <c r="G370" s="44"/>
      <c r="H370" s="44"/>
      <c r="I370" s="12"/>
    </row>
    <row r="371" spans="1:9" ht="12.75">
      <c r="A371" s="47"/>
      <c r="B371" s="140"/>
      <c r="C371" s="121"/>
      <c r="D371" s="121"/>
      <c r="E371" s="48"/>
      <c r="F371" s="48"/>
      <c r="G371" s="44"/>
      <c r="H371" s="44"/>
      <c r="I371" s="12"/>
    </row>
    <row r="372" spans="1:9" ht="12.75">
      <c r="A372" s="47"/>
      <c r="B372" s="140"/>
      <c r="C372" s="121"/>
      <c r="D372" s="121"/>
      <c r="E372" s="48"/>
      <c r="F372" s="48"/>
      <c r="G372" s="44"/>
      <c r="H372" s="44"/>
      <c r="I372" s="12"/>
    </row>
    <row r="373" spans="1:9" ht="12.75">
      <c r="A373" s="47"/>
      <c r="B373" s="140"/>
      <c r="C373" s="121"/>
      <c r="D373" s="121"/>
      <c r="E373" s="48"/>
      <c r="F373" s="48"/>
      <c r="G373" s="44"/>
      <c r="H373" s="44"/>
      <c r="I373" s="12"/>
    </row>
    <row r="374" spans="1:9" ht="12.75">
      <c r="A374" s="47"/>
      <c r="B374" s="140"/>
      <c r="C374" s="121"/>
      <c r="D374" s="121"/>
      <c r="E374" s="48"/>
      <c r="F374" s="48"/>
      <c r="G374" s="44"/>
      <c r="H374" s="44"/>
      <c r="I374" s="12"/>
    </row>
    <row r="375" spans="1:9" ht="12.75">
      <c r="A375" s="47"/>
      <c r="B375" s="140"/>
      <c r="C375" s="121"/>
      <c r="D375" s="121"/>
      <c r="E375" s="48"/>
      <c r="F375" s="48"/>
      <c r="G375" s="44"/>
      <c r="H375" s="44"/>
      <c r="I375" s="12"/>
    </row>
    <row r="376" spans="1:9" ht="12.75">
      <c r="A376" s="47"/>
      <c r="B376" s="140"/>
      <c r="C376" s="121"/>
      <c r="D376" s="121"/>
      <c r="E376" s="48"/>
      <c r="F376" s="48"/>
      <c r="G376" s="44"/>
      <c r="H376" s="44"/>
      <c r="I376" s="12"/>
    </row>
    <row r="377" spans="1:9" ht="12.75">
      <c r="A377" s="47"/>
      <c r="B377" s="140"/>
      <c r="C377" s="121"/>
      <c r="D377" s="121"/>
      <c r="E377" s="48"/>
      <c r="F377" s="48"/>
      <c r="G377" s="44"/>
      <c r="H377" s="44"/>
      <c r="I377" s="12"/>
    </row>
    <row r="378" spans="1:9" ht="12.75">
      <c r="A378" s="47"/>
      <c r="B378" s="140"/>
      <c r="C378" s="121"/>
      <c r="D378" s="121"/>
      <c r="E378" s="48"/>
      <c r="F378" s="48"/>
      <c r="G378" s="44"/>
      <c r="H378" s="44"/>
      <c r="I378" s="12"/>
    </row>
    <row r="379" spans="1:9" ht="12.75">
      <c r="A379" s="47"/>
      <c r="B379" s="140"/>
      <c r="C379" s="121"/>
      <c r="D379" s="121"/>
      <c r="E379" s="48"/>
      <c r="F379" s="48"/>
      <c r="G379" s="44"/>
      <c r="H379" s="44"/>
      <c r="I379" s="12"/>
    </row>
    <row r="380" spans="1:9" ht="12.75">
      <c r="A380" s="47"/>
      <c r="B380" s="140"/>
      <c r="C380" s="121"/>
      <c r="D380" s="121"/>
      <c r="E380" s="48"/>
      <c r="F380" s="48"/>
      <c r="G380" s="44"/>
      <c r="H380" s="44"/>
      <c r="I380" s="12"/>
    </row>
    <row r="381" spans="1:9" ht="12.75">
      <c r="A381" s="47"/>
      <c r="B381" s="140"/>
      <c r="C381" s="121"/>
      <c r="D381" s="121"/>
      <c r="E381" s="48"/>
      <c r="F381" s="48"/>
      <c r="G381" s="44"/>
      <c r="H381" s="44"/>
      <c r="I381" s="12"/>
    </row>
    <row r="382" spans="1:9" ht="12.75">
      <c r="A382" s="47"/>
      <c r="B382" s="140"/>
      <c r="C382" s="121"/>
      <c r="D382" s="121"/>
      <c r="E382" s="48"/>
      <c r="F382" s="48"/>
      <c r="G382" s="44"/>
      <c r="H382" s="44"/>
      <c r="I382" s="12"/>
    </row>
    <row r="383" spans="1:9" ht="12.75">
      <c r="A383" s="47"/>
      <c r="B383" s="140"/>
      <c r="C383" s="121"/>
      <c r="D383" s="121"/>
      <c r="E383" s="48"/>
      <c r="F383" s="48"/>
      <c r="G383" s="44"/>
      <c r="H383" s="44"/>
      <c r="I383" s="12"/>
    </row>
    <row r="384" spans="1:9" ht="12.75">
      <c r="A384" s="47"/>
      <c r="B384" s="140"/>
      <c r="C384" s="121"/>
      <c r="D384" s="121"/>
      <c r="E384" s="48"/>
      <c r="F384" s="48"/>
      <c r="G384" s="44"/>
      <c r="H384" s="44"/>
      <c r="I384" s="12"/>
    </row>
    <row r="385" spans="1:9" ht="12.75">
      <c r="A385" s="47"/>
      <c r="B385" s="140"/>
      <c r="C385" s="121"/>
      <c r="D385" s="121"/>
      <c r="E385" s="48"/>
      <c r="F385" s="48"/>
      <c r="G385" s="44"/>
      <c r="H385" s="44"/>
      <c r="I385" s="12"/>
    </row>
    <row r="386" spans="1:9" ht="12.75">
      <c r="A386" s="47"/>
      <c r="B386" s="140"/>
      <c r="C386" s="121"/>
      <c r="D386" s="121"/>
      <c r="E386" s="48"/>
      <c r="F386" s="48"/>
      <c r="G386" s="44"/>
      <c r="H386" s="44"/>
      <c r="I386" s="12"/>
    </row>
    <row r="387" spans="1:9" ht="12.75">
      <c r="A387" s="47"/>
      <c r="B387" s="140"/>
      <c r="C387" s="121"/>
      <c r="D387" s="121"/>
      <c r="E387" s="48"/>
      <c r="F387" s="48"/>
      <c r="G387" s="44"/>
      <c r="H387" s="44"/>
      <c r="I387" s="12"/>
    </row>
    <row r="388" spans="1:9" ht="12.75">
      <c r="A388" s="47"/>
      <c r="B388" s="140"/>
      <c r="C388" s="121"/>
      <c r="D388" s="121"/>
      <c r="E388" s="48"/>
      <c r="F388" s="48"/>
      <c r="G388" s="44"/>
      <c r="H388" s="44"/>
      <c r="I388" s="12"/>
    </row>
    <row r="389" spans="1:9" ht="12.75">
      <c r="A389" s="47"/>
      <c r="B389" s="140"/>
      <c r="C389" s="121"/>
      <c r="D389" s="121"/>
      <c r="E389" s="48"/>
      <c r="F389" s="48"/>
      <c r="G389" s="44"/>
      <c r="H389" s="44"/>
      <c r="I389" s="12"/>
    </row>
    <row r="390" spans="1:9" ht="12.75">
      <c r="A390" s="47"/>
      <c r="B390" s="140"/>
      <c r="C390" s="121"/>
      <c r="D390" s="121"/>
      <c r="E390" s="48"/>
      <c r="F390" s="48"/>
      <c r="G390" s="44"/>
      <c r="H390" s="44"/>
      <c r="I390" s="12"/>
    </row>
    <row r="391" spans="1:9" ht="12.75">
      <c r="A391" s="47"/>
      <c r="B391" s="140"/>
      <c r="C391" s="121"/>
      <c r="D391" s="121"/>
      <c r="E391" s="48"/>
      <c r="F391" s="48"/>
      <c r="G391" s="44"/>
      <c r="H391" s="44"/>
      <c r="I391" s="12"/>
    </row>
    <row r="392" spans="1:9" ht="12.75">
      <c r="A392" s="47"/>
      <c r="B392" s="140"/>
      <c r="C392" s="121"/>
      <c r="D392" s="121"/>
      <c r="E392" s="48"/>
      <c r="F392" s="48"/>
      <c r="G392" s="44"/>
      <c r="H392" s="44"/>
      <c r="I392" s="12"/>
    </row>
    <row r="393" spans="1:9" ht="12.75">
      <c r="A393" s="47"/>
      <c r="B393" s="140"/>
      <c r="C393" s="121"/>
      <c r="D393" s="121"/>
      <c r="E393" s="48"/>
      <c r="F393" s="48"/>
      <c r="G393" s="44"/>
      <c r="H393" s="44"/>
      <c r="I393" s="12"/>
    </row>
    <row r="394" spans="1:9" ht="12.75">
      <c r="A394" s="47"/>
      <c r="B394" s="140"/>
      <c r="C394" s="121"/>
      <c r="D394" s="121"/>
      <c r="E394" s="48"/>
      <c r="F394" s="48"/>
      <c r="G394" s="44"/>
      <c r="H394" s="44"/>
      <c r="I394" s="12"/>
    </row>
    <row r="395" spans="1:9" ht="12.75">
      <c r="A395" s="47"/>
      <c r="B395" s="140"/>
      <c r="C395" s="121"/>
      <c r="D395" s="121"/>
      <c r="E395" s="48"/>
      <c r="F395" s="48"/>
      <c r="G395" s="44"/>
      <c r="H395" s="44"/>
      <c r="I395" s="12"/>
    </row>
    <row r="396" spans="1:9" ht="12.75">
      <c r="A396" s="47"/>
      <c r="B396" s="140"/>
      <c r="C396" s="121"/>
      <c r="D396" s="121"/>
      <c r="E396" s="48"/>
      <c r="F396" s="48"/>
      <c r="G396" s="44"/>
      <c r="H396" s="44"/>
      <c r="I396" s="12"/>
    </row>
    <row r="397" spans="1:9" ht="12.75">
      <c r="A397" s="47"/>
      <c r="B397" s="140"/>
      <c r="C397" s="121"/>
      <c r="D397" s="121"/>
      <c r="E397" s="48"/>
      <c r="F397" s="48"/>
      <c r="G397" s="44"/>
      <c r="H397" s="44"/>
      <c r="I397" s="12"/>
    </row>
    <row r="398" spans="1:9" ht="12.75">
      <c r="A398" s="47"/>
      <c r="B398" s="140"/>
      <c r="C398" s="121"/>
      <c r="D398" s="121"/>
      <c r="E398" s="48"/>
      <c r="F398" s="48"/>
      <c r="G398" s="44"/>
      <c r="H398" s="44"/>
      <c r="I398" s="12"/>
    </row>
    <row r="399" spans="1:9" ht="12.75">
      <c r="A399" s="47"/>
      <c r="B399" s="140"/>
      <c r="C399" s="121"/>
      <c r="D399" s="121"/>
      <c r="E399" s="48"/>
      <c r="F399" s="48"/>
      <c r="G399" s="44"/>
      <c r="H399" s="44"/>
      <c r="I399" s="12"/>
    </row>
    <row r="400" spans="1:9" ht="12.75">
      <c r="A400" s="47"/>
      <c r="B400" s="141"/>
      <c r="C400" s="122"/>
      <c r="D400" s="122"/>
      <c r="E400" s="49"/>
      <c r="F400" s="49"/>
      <c r="G400" s="44"/>
      <c r="H400" s="44"/>
      <c r="I400" s="12"/>
    </row>
    <row r="401" spans="1:9" ht="12.75">
      <c r="A401" s="47"/>
      <c r="B401" s="140"/>
      <c r="C401" s="121"/>
      <c r="D401" s="121"/>
      <c r="E401" s="48"/>
      <c r="F401" s="48"/>
      <c r="G401" s="44"/>
      <c r="H401" s="44"/>
      <c r="I401" s="12"/>
    </row>
    <row r="402" spans="1:9" ht="12.75">
      <c r="A402" s="47"/>
      <c r="B402" s="140"/>
      <c r="C402" s="121"/>
      <c r="D402" s="121"/>
      <c r="E402" s="48"/>
      <c r="F402" s="48"/>
      <c r="G402" s="44"/>
      <c r="H402" s="44"/>
      <c r="I402" s="12"/>
    </row>
    <row r="403" spans="1:9" ht="12.75">
      <c r="A403" s="47"/>
      <c r="B403" s="140"/>
      <c r="C403" s="121"/>
      <c r="D403" s="121"/>
      <c r="E403" s="48"/>
      <c r="F403" s="48"/>
      <c r="G403" s="44"/>
      <c r="H403" s="44"/>
      <c r="I403" s="12"/>
    </row>
    <row r="404" spans="1:9" ht="12.75">
      <c r="A404" s="47"/>
      <c r="B404" s="140"/>
      <c r="C404" s="121"/>
      <c r="D404" s="121"/>
      <c r="E404" s="48"/>
      <c r="F404" s="48"/>
      <c r="G404" s="44"/>
      <c r="H404" s="44"/>
      <c r="I404" s="12"/>
    </row>
    <row r="405" spans="1:9" ht="12.75">
      <c r="A405" s="47"/>
      <c r="B405" s="140"/>
      <c r="C405" s="121"/>
      <c r="D405" s="121"/>
      <c r="E405" s="48"/>
      <c r="F405" s="48"/>
      <c r="G405" s="44"/>
      <c r="H405" s="44"/>
      <c r="I405" s="12"/>
    </row>
    <row r="406" spans="1:9" ht="12.75">
      <c r="A406" s="47"/>
      <c r="B406" s="140"/>
      <c r="C406" s="121"/>
      <c r="D406" s="121"/>
      <c r="E406" s="48"/>
      <c r="F406" s="48"/>
      <c r="G406" s="44"/>
      <c r="H406" s="44"/>
      <c r="I406" s="12"/>
    </row>
    <row r="407" spans="1:9" ht="12.75">
      <c r="A407" s="47"/>
      <c r="B407" s="140"/>
      <c r="C407" s="121"/>
      <c r="D407" s="121"/>
      <c r="E407" s="48"/>
      <c r="F407" s="48"/>
      <c r="G407" s="44"/>
      <c r="H407" s="44"/>
      <c r="I407" s="12"/>
    </row>
    <row r="408" spans="1:9" ht="12.75">
      <c r="A408" s="47"/>
      <c r="B408" s="140"/>
      <c r="C408" s="121"/>
      <c r="D408" s="121"/>
      <c r="E408" s="48"/>
      <c r="F408" s="48"/>
      <c r="G408" s="44"/>
      <c r="H408" s="44"/>
      <c r="I408" s="12"/>
    </row>
    <row r="409" spans="1:9" ht="12.75">
      <c r="A409" s="47"/>
      <c r="B409" s="140"/>
      <c r="C409" s="121"/>
      <c r="D409" s="121"/>
      <c r="E409" s="48"/>
      <c r="F409" s="48"/>
      <c r="G409" s="44"/>
      <c r="H409" s="44"/>
      <c r="I409" s="12"/>
    </row>
    <row r="410" spans="1:9" ht="12.75">
      <c r="A410" s="47"/>
      <c r="B410" s="140"/>
      <c r="C410" s="121"/>
      <c r="D410" s="121"/>
      <c r="E410" s="48"/>
      <c r="F410" s="48"/>
      <c r="G410" s="44"/>
      <c r="H410" s="44"/>
      <c r="I410" s="12"/>
    </row>
    <row r="411" spans="1:9" ht="12.75">
      <c r="A411" s="47"/>
      <c r="B411" s="140"/>
      <c r="C411" s="121"/>
      <c r="D411" s="121"/>
      <c r="E411" s="48"/>
      <c r="F411" s="48"/>
      <c r="G411" s="44"/>
      <c r="H411" s="44"/>
      <c r="I411" s="12"/>
    </row>
    <row r="412" spans="1:9" ht="12.75">
      <c r="A412" s="47"/>
      <c r="B412" s="140"/>
      <c r="C412" s="121"/>
      <c r="D412" s="121"/>
      <c r="E412" s="48"/>
      <c r="F412" s="48"/>
      <c r="G412" s="44"/>
      <c r="H412" s="44"/>
      <c r="I412" s="12"/>
    </row>
    <row r="413" spans="1:9" ht="12.75">
      <c r="A413" s="47"/>
      <c r="B413" s="140"/>
      <c r="C413" s="121"/>
      <c r="D413" s="121"/>
      <c r="E413" s="48"/>
      <c r="F413" s="48"/>
      <c r="G413" s="44"/>
      <c r="H413" s="44"/>
      <c r="I413" s="12"/>
    </row>
    <row r="414" spans="1:9" ht="12.75">
      <c r="A414" s="47"/>
      <c r="B414" s="140"/>
      <c r="C414" s="121"/>
      <c r="D414" s="121"/>
      <c r="E414" s="48"/>
      <c r="F414" s="48"/>
      <c r="G414" s="44"/>
      <c r="H414" s="44"/>
      <c r="I414" s="12"/>
    </row>
    <row r="415" spans="1:9" ht="12.75">
      <c r="A415" s="47"/>
      <c r="B415" s="140"/>
      <c r="C415" s="121"/>
      <c r="D415" s="121"/>
      <c r="E415" s="48"/>
      <c r="F415" s="48"/>
      <c r="G415" s="44"/>
      <c r="H415" s="44"/>
      <c r="I415" s="12"/>
    </row>
    <row r="416" spans="1:9" ht="12.75">
      <c r="A416" s="47"/>
      <c r="B416" s="140"/>
      <c r="C416" s="121"/>
      <c r="D416" s="121"/>
      <c r="E416" s="48"/>
      <c r="F416" s="48"/>
      <c r="G416" s="44"/>
      <c r="H416" s="44"/>
      <c r="I416" s="12"/>
    </row>
    <row r="417" spans="1:9" ht="12.75">
      <c r="A417" s="47"/>
      <c r="B417" s="140"/>
      <c r="C417" s="121"/>
      <c r="D417" s="121"/>
      <c r="E417" s="48"/>
      <c r="F417" s="48"/>
      <c r="G417" s="44"/>
      <c r="H417" s="44"/>
      <c r="I417" s="12"/>
    </row>
    <row r="418" spans="1:9" ht="12.75">
      <c r="A418" s="47"/>
      <c r="B418" s="140"/>
      <c r="C418" s="121"/>
      <c r="D418" s="121"/>
      <c r="E418" s="48"/>
      <c r="F418" s="48"/>
      <c r="G418" s="44"/>
      <c r="H418" s="44"/>
      <c r="I418" s="12"/>
    </row>
    <row r="419" spans="1:9" ht="12.75">
      <c r="A419" s="47"/>
      <c r="B419" s="140"/>
      <c r="C419" s="121"/>
      <c r="D419" s="121"/>
      <c r="E419" s="48"/>
      <c r="F419" s="48"/>
      <c r="G419" s="44"/>
      <c r="H419" s="44"/>
      <c r="I419" s="12"/>
    </row>
    <row r="420" spans="1:9" ht="12.75">
      <c r="A420" s="47"/>
      <c r="B420" s="140"/>
      <c r="C420" s="121"/>
      <c r="D420" s="121"/>
      <c r="E420" s="48"/>
      <c r="F420" s="48"/>
      <c r="G420" s="44"/>
      <c r="H420" s="44"/>
      <c r="I420" s="12"/>
    </row>
    <row r="421" spans="1:9" ht="12.75">
      <c r="A421" s="47"/>
      <c r="B421" s="140"/>
      <c r="C421" s="121"/>
      <c r="D421" s="121"/>
      <c r="E421" s="48"/>
      <c r="F421" s="48"/>
      <c r="G421" s="44"/>
      <c r="H421" s="44"/>
      <c r="I421" s="12"/>
    </row>
    <row r="422" spans="1:9" ht="12.75">
      <c r="A422" s="47"/>
      <c r="B422" s="140"/>
      <c r="C422" s="121"/>
      <c r="D422" s="121"/>
      <c r="E422" s="48"/>
      <c r="F422" s="48"/>
      <c r="G422" s="44"/>
      <c r="H422" s="44"/>
      <c r="I422" s="12"/>
    </row>
    <row r="423" spans="1:9" ht="12.75">
      <c r="A423" s="47"/>
      <c r="B423" s="140"/>
      <c r="C423" s="121"/>
      <c r="D423" s="121"/>
      <c r="E423" s="48"/>
      <c r="F423" s="48"/>
      <c r="G423" s="44"/>
      <c r="H423" s="44"/>
      <c r="I423" s="12"/>
    </row>
    <row r="424" spans="1:9" ht="12.75">
      <c r="A424" s="47"/>
      <c r="B424" s="140"/>
      <c r="C424" s="121"/>
      <c r="D424" s="121"/>
      <c r="E424" s="48"/>
      <c r="F424" s="48"/>
      <c r="G424" s="44"/>
      <c r="H424" s="44"/>
      <c r="I424" s="12"/>
    </row>
    <row r="425" spans="1:9" ht="12.75">
      <c r="A425" s="47"/>
      <c r="B425" s="140"/>
      <c r="C425" s="121"/>
      <c r="D425" s="121"/>
      <c r="E425" s="48"/>
      <c r="F425" s="48"/>
      <c r="G425" s="44"/>
      <c r="H425" s="44"/>
      <c r="I425" s="12"/>
    </row>
    <row r="426" spans="1:9" ht="12.75">
      <c r="A426" s="47"/>
      <c r="B426" s="140"/>
      <c r="C426" s="121"/>
      <c r="D426" s="121"/>
      <c r="E426" s="48"/>
      <c r="F426" s="48"/>
      <c r="G426" s="44"/>
      <c r="H426" s="44"/>
      <c r="I426" s="12"/>
    </row>
    <row r="427" spans="1:9" ht="12.75">
      <c r="A427" s="47"/>
      <c r="B427" s="140"/>
      <c r="C427" s="121"/>
      <c r="D427" s="121"/>
      <c r="E427" s="48"/>
      <c r="F427" s="48"/>
      <c r="G427" s="44"/>
      <c r="H427" s="44"/>
      <c r="I427" s="12"/>
    </row>
    <row r="428" spans="1:9" ht="12.75">
      <c r="A428" s="47"/>
      <c r="B428" s="140"/>
      <c r="C428" s="121"/>
      <c r="D428" s="121"/>
      <c r="E428" s="48"/>
      <c r="F428" s="48"/>
      <c r="G428" s="44"/>
      <c r="H428" s="44"/>
      <c r="I428" s="12"/>
    </row>
    <row r="429" spans="1:9" ht="12.75">
      <c r="A429" s="47"/>
      <c r="B429" s="140"/>
      <c r="C429" s="121"/>
      <c r="D429" s="121"/>
      <c r="E429" s="48"/>
      <c r="F429" s="48"/>
      <c r="G429" s="44"/>
      <c r="H429" s="44"/>
      <c r="I429" s="12"/>
    </row>
    <row r="430" spans="1:9" ht="12.75">
      <c r="A430" s="47"/>
      <c r="B430" s="140"/>
      <c r="C430" s="121"/>
      <c r="D430" s="121"/>
      <c r="E430" s="48"/>
      <c r="F430" s="48"/>
      <c r="G430" s="44"/>
      <c r="H430" s="44"/>
      <c r="I430" s="12"/>
    </row>
    <row r="431" spans="1:9" ht="12.75">
      <c r="A431" s="47"/>
      <c r="B431" s="140"/>
      <c r="C431" s="121"/>
      <c r="D431" s="121"/>
      <c r="E431" s="48"/>
      <c r="F431" s="48"/>
      <c r="G431" s="44"/>
      <c r="H431" s="44"/>
      <c r="I431" s="12"/>
    </row>
    <row r="432" spans="1:9" ht="12.75">
      <c r="A432" s="47"/>
      <c r="B432" s="140"/>
      <c r="C432" s="121"/>
      <c r="D432" s="121"/>
      <c r="E432" s="48"/>
      <c r="F432" s="48"/>
      <c r="G432" s="44"/>
      <c r="H432" s="44"/>
      <c r="I432" s="12"/>
    </row>
    <row r="433" spans="1:9" ht="12.75">
      <c r="A433" s="47"/>
      <c r="B433" s="140"/>
      <c r="C433" s="121"/>
      <c r="D433" s="121"/>
      <c r="E433" s="48"/>
      <c r="F433" s="48"/>
      <c r="G433" s="44"/>
      <c r="H433" s="44"/>
      <c r="I433" s="12"/>
    </row>
    <row r="434" spans="1:9" ht="12.75">
      <c r="A434" s="47"/>
      <c r="B434" s="140"/>
      <c r="C434" s="121"/>
      <c r="D434" s="121"/>
      <c r="E434" s="48"/>
      <c r="F434" s="48"/>
      <c r="G434" s="44"/>
      <c r="H434" s="44"/>
      <c r="I434" s="12"/>
    </row>
    <row r="435" spans="1:9" ht="12.75">
      <c r="A435" s="47"/>
      <c r="B435" s="140"/>
      <c r="C435" s="121"/>
      <c r="D435" s="121"/>
      <c r="E435" s="48"/>
      <c r="F435" s="48"/>
      <c r="G435" s="44"/>
      <c r="H435" s="44"/>
      <c r="I435" s="12"/>
    </row>
    <row r="436" spans="1:9" ht="12.75">
      <c r="A436" s="47"/>
      <c r="B436" s="140"/>
      <c r="C436" s="121"/>
      <c r="D436" s="121"/>
      <c r="E436" s="48"/>
      <c r="F436" s="48"/>
      <c r="G436" s="44"/>
      <c r="H436" s="44"/>
      <c r="I436" s="12"/>
    </row>
    <row r="437" spans="1:9" ht="12.75">
      <c r="A437" s="47"/>
      <c r="B437" s="140"/>
      <c r="C437" s="121"/>
      <c r="D437" s="121"/>
      <c r="E437" s="48"/>
      <c r="F437" s="48"/>
      <c r="G437" s="44"/>
      <c r="H437" s="44"/>
      <c r="I437" s="12"/>
    </row>
    <row r="438" spans="1:9" ht="12.75">
      <c r="A438" s="47"/>
      <c r="B438" s="140"/>
      <c r="C438" s="121"/>
      <c r="D438" s="121"/>
      <c r="E438" s="48"/>
      <c r="F438" s="48"/>
      <c r="G438" s="44"/>
      <c r="H438" s="44"/>
      <c r="I438" s="12"/>
    </row>
    <row r="439" spans="1:9" ht="12.75">
      <c r="A439" s="47"/>
      <c r="B439" s="140"/>
      <c r="C439" s="121"/>
      <c r="D439" s="121"/>
      <c r="E439" s="48"/>
      <c r="F439" s="48"/>
      <c r="G439" s="44"/>
      <c r="H439" s="44"/>
      <c r="I439" s="12"/>
    </row>
    <row r="440" spans="1:9" ht="12.75">
      <c r="A440" s="47"/>
      <c r="B440" s="140"/>
      <c r="C440" s="121"/>
      <c r="D440" s="121"/>
      <c r="E440" s="48"/>
      <c r="F440" s="48"/>
      <c r="G440" s="44"/>
      <c r="H440" s="44"/>
      <c r="I440" s="12"/>
    </row>
    <row r="441" spans="1:9" ht="12.75">
      <c r="A441" s="47"/>
      <c r="B441" s="140"/>
      <c r="C441" s="121"/>
      <c r="D441" s="121"/>
      <c r="E441" s="48"/>
      <c r="F441" s="48"/>
      <c r="G441" s="44"/>
      <c r="H441" s="44"/>
      <c r="I441" s="12"/>
    </row>
    <row r="442" spans="1:9" ht="12.75">
      <c r="A442" s="47"/>
      <c r="B442" s="140"/>
      <c r="C442" s="121"/>
      <c r="D442" s="121"/>
      <c r="E442" s="48"/>
      <c r="F442" s="48"/>
      <c r="G442" s="44"/>
      <c r="H442" s="44"/>
      <c r="I442" s="12"/>
    </row>
    <row r="443" spans="1:9" ht="12.75">
      <c r="A443" s="47"/>
      <c r="B443" s="140"/>
      <c r="C443" s="121"/>
      <c r="D443" s="121"/>
      <c r="E443" s="48"/>
      <c r="F443" s="48"/>
      <c r="G443" s="44"/>
      <c r="H443" s="44"/>
      <c r="I443" s="12"/>
    </row>
    <row r="444" spans="1:9" ht="12.75">
      <c r="A444" s="47"/>
      <c r="B444" s="140"/>
      <c r="C444" s="121"/>
      <c r="D444" s="121"/>
      <c r="E444" s="48"/>
      <c r="F444" s="48"/>
      <c r="G444" s="44"/>
      <c r="H444" s="44"/>
      <c r="I444" s="12"/>
    </row>
    <row r="445" spans="1:9" ht="12.75">
      <c r="A445" s="47"/>
      <c r="B445" s="140"/>
      <c r="C445" s="121"/>
      <c r="D445" s="121"/>
      <c r="E445" s="48"/>
      <c r="F445" s="48"/>
      <c r="G445" s="44"/>
      <c r="H445" s="44"/>
      <c r="I445" s="12"/>
    </row>
    <row r="446" spans="1:9" ht="12.75">
      <c r="A446" s="47"/>
      <c r="B446" s="140"/>
      <c r="C446" s="121"/>
      <c r="D446" s="121"/>
      <c r="E446" s="48"/>
      <c r="F446" s="48"/>
      <c r="G446" s="44"/>
      <c r="H446" s="44"/>
      <c r="I446" s="12"/>
    </row>
    <row r="447" spans="1:9" ht="12.75">
      <c r="A447" s="47"/>
      <c r="B447" s="140"/>
      <c r="C447" s="121"/>
      <c r="D447" s="121"/>
      <c r="E447" s="48"/>
      <c r="F447" s="48"/>
      <c r="G447" s="44"/>
      <c r="H447" s="44"/>
      <c r="I447" s="12"/>
    </row>
    <row r="448" spans="1:9" ht="12.75">
      <c r="A448" s="50"/>
      <c r="B448" s="141"/>
      <c r="C448" s="122"/>
      <c r="D448" s="122"/>
      <c r="E448" s="49"/>
      <c r="F448" s="49"/>
      <c r="G448" s="44"/>
      <c r="H448" s="44"/>
      <c r="I448" s="12"/>
    </row>
    <row r="449" spans="1:9" ht="12.75">
      <c r="A449" s="47"/>
      <c r="B449" s="140"/>
      <c r="C449" s="121"/>
      <c r="D449" s="121"/>
      <c r="E449" s="48"/>
      <c r="F449" s="48"/>
      <c r="G449" s="44"/>
      <c r="H449" s="44"/>
      <c r="I449" s="12"/>
    </row>
    <row r="450" spans="1:9" ht="12.75">
      <c r="A450" s="47"/>
      <c r="B450" s="140"/>
      <c r="C450" s="121"/>
      <c r="D450" s="121"/>
      <c r="E450" s="48"/>
      <c r="F450" s="48"/>
      <c r="G450" s="44"/>
      <c r="H450" s="44"/>
      <c r="I450" s="12"/>
    </row>
    <row r="451" spans="1:9" ht="12.75">
      <c r="A451" s="47"/>
      <c r="B451" s="140"/>
      <c r="C451" s="121"/>
      <c r="D451" s="121"/>
      <c r="E451" s="48"/>
      <c r="F451" s="48"/>
      <c r="G451" s="44"/>
      <c r="H451" s="44"/>
      <c r="I451" s="12"/>
    </row>
    <row r="452" spans="1:9" ht="12.75">
      <c r="A452" s="47"/>
      <c r="B452" s="140"/>
      <c r="C452" s="121"/>
      <c r="D452" s="121"/>
      <c r="E452" s="48"/>
      <c r="F452" s="48"/>
      <c r="G452" s="44"/>
      <c r="H452" s="44"/>
      <c r="I452" s="12"/>
    </row>
    <row r="453" spans="1:9" ht="12.75">
      <c r="A453" s="47"/>
      <c r="B453" s="140"/>
      <c r="C453" s="121"/>
      <c r="D453" s="121"/>
      <c r="E453" s="48"/>
      <c r="F453" s="48"/>
      <c r="G453" s="44"/>
      <c r="H453" s="44"/>
      <c r="I453" s="12"/>
    </row>
    <row r="454" spans="1:9" ht="12.75">
      <c r="A454" s="47"/>
      <c r="B454" s="140"/>
      <c r="C454" s="121"/>
      <c r="D454" s="121"/>
      <c r="E454" s="48"/>
      <c r="F454" s="48"/>
      <c r="G454" s="44"/>
      <c r="H454" s="44"/>
      <c r="I454" s="12"/>
    </row>
    <row r="455" spans="1:9" ht="12.75">
      <c r="A455" s="47"/>
      <c r="B455" s="141"/>
      <c r="C455" s="122"/>
      <c r="D455" s="122"/>
      <c r="E455" s="49"/>
      <c r="F455" s="49"/>
      <c r="G455" s="44"/>
      <c r="H455" s="44"/>
      <c r="I455" s="12"/>
    </row>
    <row r="456" spans="1:9" ht="12.75">
      <c r="A456" s="47"/>
      <c r="B456" s="140"/>
      <c r="C456" s="121"/>
      <c r="D456" s="121"/>
      <c r="E456" s="48"/>
      <c r="F456" s="48"/>
      <c r="G456" s="44"/>
      <c r="H456" s="44"/>
      <c r="I456" s="12"/>
    </row>
    <row r="457" spans="1:9" ht="12.75">
      <c r="A457" s="47"/>
      <c r="B457" s="140"/>
      <c r="C457" s="121"/>
      <c r="D457" s="121"/>
      <c r="E457" s="48"/>
      <c r="F457" s="48"/>
      <c r="G457" s="44"/>
      <c r="H457" s="44"/>
      <c r="I457" s="12"/>
    </row>
    <row r="458" spans="1:9" ht="12.75">
      <c r="A458" s="47"/>
      <c r="B458" s="140"/>
      <c r="C458" s="121"/>
      <c r="D458" s="121"/>
      <c r="E458" s="48"/>
      <c r="F458" s="48"/>
      <c r="G458" s="44"/>
      <c r="H458" s="44"/>
      <c r="I458" s="12"/>
    </row>
    <row r="459" spans="1:9" ht="12.75">
      <c r="A459" s="47"/>
      <c r="B459" s="140"/>
      <c r="C459" s="121"/>
      <c r="D459" s="121"/>
      <c r="E459" s="48"/>
      <c r="F459" s="48"/>
      <c r="G459" s="44"/>
      <c r="H459" s="44"/>
      <c r="I459" s="12"/>
    </row>
    <row r="460" spans="1:9" ht="12.75">
      <c r="A460" s="47"/>
      <c r="B460" s="140"/>
      <c r="C460" s="121"/>
      <c r="D460" s="121"/>
      <c r="E460" s="48"/>
      <c r="F460" s="48"/>
      <c r="G460" s="44"/>
      <c r="H460" s="44"/>
      <c r="I460" s="12"/>
    </row>
    <row r="461" spans="1:9" ht="12.75">
      <c r="A461" s="47"/>
      <c r="B461" s="140"/>
      <c r="C461" s="121"/>
      <c r="D461" s="121"/>
      <c r="E461" s="48"/>
      <c r="F461" s="48"/>
      <c r="G461" s="44"/>
      <c r="H461" s="44"/>
      <c r="I461" s="12"/>
    </row>
    <row r="462" spans="1:9" ht="12.75">
      <c r="A462" s="47"/>
      <c r="B462" s="140"/>
      <c r="C462" s="121"/>
      <c r="D462" s="121"/>
      <c r="E462" s="48"/>
      <c r="F462" s="48"/>
      <c r="G462" s="44"/>
      <c r="H462" s="44"/>
      <c r="I462" s="12"/>
    </row>
    <row r="463" spans="1:9" ht="12.75">
      <c r="A463" s="47"/>
      <c r="B463" s="140"/>
      <c r="C463" s="121"/>
      <c r="D463" s="121"/>
      <c r="E463" s="48"/>
      <c r="F463" s="48"/>
      <c r="G463" s="44"/>
      <c r="H463" s="44"/>
      <c r="I463" s="12"/>
    </row>
    <row r="464" spans="1:9" ht="12.75">
      <c r="A464" s="47"/>
      <c r="B464" s="140"/>
      <c r="C464" s="121"/>
      <c r="D464" s="121"/>
      <c r="E464" s="48"/>
      <c r="F464" s="48"/>
      <c r="G464" s="44"/>
      <c r="H464" s="44"/>
      <c r="I464" s="12"/>
    </row>
    <row r="465" spans="1:9" ht="12.75">
      <c r="A465" s="47"/>
      <c r="B465" s="140"/>
      <c r="C465" s="121"/>
      <c r="D465" s="121"/>
      <c r="E465" s="48"/>
      <c r="F465" s="48"/>
      <c r="G465" s="44"/>
      <c r="H465" s="44"/>
      <c r="I465" s="12"/>
    </row>
    <row r="466" spans="1:9" ht="12.75">
      <c r="A466" s="47"/>
      <c r="B466" s="140"/>
      <c r="C466" s="121"/>
      <c r="D466" s="121"/>
      <c r="E466" s="48"/>
      <c r="F466" s="48"/>
      <c r="G466" s="44"/>
      <c r="H466" s="44"/>
      <c r="I466" s="12"/>
    </row>
    <row r="467" spans="1:9" ht="12.75">
      <c r="A467" s="47"/>
      <c r="B467" s="140"/>
      <c r="C467" s="121"/>
      <c r="D467" s="121"/>
      <c r="E467" s="48"/>
      <c r="F467" s="48"/>
      <c r="G467" s="44"/>
      <c r="H467" s="44"/>
      <c r="I467" s="12"/>
    </row>
    <row r="468" spans="1:9" ht="12.75">
      <c r="A468" s="47"/>
      <c r="B468" s="140"/>
      <c r="C468" s="121"/>
      <c r="D468" s="121"/>
      <c r="E468" s="48"/>
      <c r="F468" s="48"/>
      <c r="G468" s="44"/>
      <c r="H468" s="44"/>
      <c r="I468" s="12"/>
    </row>
    <row r="469" spans="1:9" ht="12.75">
      <c r="A469" s="47"/>
      <c r="B469" s="140"/>
      <c r="C469" s="121"/>
      <c r="D469" s="121"/>
      <c r="E469" s="48"/>
      <c r="F469" s="48"/>
      <c r="G469" s="44"/>
      <c r="H469" s="44"/>
      <c r="I469" s="12"/>
    </row>
    <row r="470" spans="1:9" ht="12.75">
      <c r="A470" s="47"/>
      <c r="B470" s="140"/>
      <c r="C470" s="121"/>
      <c r="D470" s="121"/>
      <c r="E470" s="48"/>
      <c r="F470" s="48"/>
      <c r="G470" s="44"/>
      <c r="H470" s="44"/>
      <c r="I470" s="12"/>
    </row>
    <row r="471" spans="1:9" ht="12.75">
      <c r="A471" s="47"/>
      <c r="B471" s="140"/>
      <c r="C471" s="121"/>
      <c r="D471" s="121"/>
      <c r="E471" s="48"/>
      <c r="F471" s="48"/>
      <c r="G471" s="44"/>
      <c r="H471" s="44"/>
      <c r="I471" s="12"/>
    </row>
    <row r="472" spans="1:9" ht="12.75">
      <c r="A472" s="47"/>
      <c r="B472" s="140"/>
      <c r="C472" s="121"/>
      <c r="D472" s="121"/>
      <c r="E472" s="48"/>
      <c r="F472" s="48"/>
      <c r="G472" s="44"/>
      <c r="H472" s="44"/>
      <c r="I472" s="12"/>
    </row>
    <row r="473" spans="1:9" ht="12.75">
      <c r="A473" s="47"/>
      <c r="B473" s="140"/>
      <c r="C473" s="121"/>
      <c r="D473" s="121"/>
      <c r="E473" s="48"/>
      <c r="F473" s="48"/>
      <c r="G473" s="44"/>
      <c r="H473" s="44"/>
      <c r="I473" s="12"/>
    </row>
    <row r="474" spans="1:9" ht="12.75">
      <c r="A474" s="47"/>
      <c r="B474" s="140"/>
      <c r="C474" s="121"/>
      <c r="D474" s="121"/>
      <c r="E474" s="48"/>
      <c r="F474" s="48"/>
      <c r="G474" s="44"/>
      <c r="H474" s="44"/>
      <c r="I474" s="12"/>
    </row>
    <row r="475" spans="1:9" ht="12.75">
      <c r="A475" s="47"/>
      <c r="B475" s="140"/>
      <c r="C475" s="121"/>
      <c r="D475" s="121"/>
      <c r="E475" s="48"/>
      <c r="F475" s="48"/>
      <c r="G475" s="44"/>
      <c r="H475" s="44"/>
      <c r="I475" s="12"/>
    </row>
    <row r="476" spans="1:9" ht="12.75">
      <c r="A476" s="47"/>
      <c r="B476" s="140"/>
      <c r="C476" s="121"/>
      <c r="D476" s="121"/>
      <c r="E476" s="48"/>
      <c r="F476" s="48"/>
      <c r="G476" s="44"/>
      <c r="H476" s="44"/>
      <c r="I476" s="12"/>
    </row>
    <row r="477" spans="1:9" ht="12.75">
      <c r="A477" s="47"/>
      <c r="B477" s="140"/>
      <c r="C477" s="121"/>
      <c r="D477" s="121"/>
      <c r="E477" s="48"/>
      <c r="F477" s="48"/>
      <c r="G477" s="44"/>
      <c r="H477" s="44"/>
      <c r="I477" s="12"/>
    </row>
    <row r="478" spans="1:9" ht="12.75">
      <c r="A478" s="47"/>
      <c r="B478" s="140"/>
      <c r="C478" s="121"/>
      <c r="D478" s="121"/>
      <c r="E478" s="48"/>
      <c r="F478" s="48"/>
      <c r="G478" s="44"/>
      <c r="H478" s="44"/>
      <c r="I478" s="12"/>
    </row>
    <row r="479" spans="1:9" ht="12.75">
      <c r="A479" s="47"/>
      <c r="B479" s="140"/>
      <c r="C479" s="121"/>
      <c r="D479" s="121"/>
      <c r="E479" s="48"/>
      <c r="F479" s="48"/>
      <c r="G479" s="44"/>
      <c r="H479" s="44"/>
      <c r="I479" s="12"/>
    </row>
    <row r="480" spans="1:9" ht="12.75">
      <c r="A480" s="47"/>
      <c r="B480" s="140"/>
      <c r="C480" s="121"/>
      <c r="D480" s="121"/>
      <c r="E480" s="48"/>
      <c r="F480" s="48"/>
      <c r="G480" s="44"/>
      <c r="H480" s="44"/>
      <c r="I480" s="12"/>
    </row>
    <row r="481" spans="1:9" ht="12.75">
      <c r="A481" s="47"/>
      <c r="B481" s="140"/>
      <c r="C481" s="121"/>
      <c r="D481" s="121"/>
      <c r="E481" s="48"/>
      <c r="F481" s="48"/>
      <c r="G481" s="44"/>
      <c r="H481" s="44"/>
      <c r="I481" s="12"/>
    </row>
    <row r="482" spans="1:9" ht="12.75">
      <c r="A482" s="47"/>
      <c r="B482" s="140"/>
      <c r="C482" s="121"/>
      <c r="D482" s="121"/>
      <c r="E482" s="48"/>
      <c r="F482" s="48"/>
      <c r="G482" s="44"/>
      <c r="H482" s="44"/>
      <c r="I482" s="12"/>
    </row>
    <row r="483" spans="1:9" ht="12.75">
      <c r="A483" s="47"/>
      <c r="B483" s="140"/>
      <c r="C483" s="121"/>
      <c r="D483" s="121"/>
      <c r="E483" s="48"/>
      <c r="F483" s="48"/>
      <c r="G483" s="44"/>
      <c r="H483" s="44"/>
      <c r="I483" s="12"/>
    </row>
    <row r="484" spans="1:9" ht="12.75">
      <c r="A484" s="47"/>
      <c r="B484" s="140"/>
      <c r="C484" s="121"/>
      <c r="D484" s="121"/>
      <c r="E484" s="48"/>
      <c r="F484" s="48"/>
      <c r="G484" s="44"/>
      <c r="H484" s="44"/>
      <c r="I484" s="12"/>
    </row>
    <row r="485" spans="1:9" ht="12.75">
      <c r="A485" s="47"/>
      <c r="B485" s="140"/>
      <c r="C485" s="121"/>
      <c r="D485" s="121"/>
      <c r="E485" s="48"/>
      <c r="F485" s="48"/>
      <c r="G485" s="44"/>
      <c r="H485" s="44"/>
      <c r="I485" s="12"/>
    </row>
    <row r="486" spans="1:9" ht="12.75">
      <c r="A486" s="47"/>
      <c r="B486" s="140"/>
      <c r="C486" s="121"/>
      <c r="D486" s="121"/>
      <c r="E486" s="48"/>
      <c r="F486" s="48"/>
      <c r="G486" s="44"/>
      <c r="H486" s="44"/>
      <c r="I486" s="12"/>
    </row>
    <row r="487" spans="1:9" ht="12.75">
      <c r="A487" s="47"/>
      <c r="B487" s="140"/>
      <c r="C487" s="121"/>
      <c r="D487" s="121"/>
      <c r="E487" s="48"/>
      <c r="F487" s="48"/>
      <c r="G487" s="44"/>
      <c r="H487" s="44"/>
      <c r="I487" s="12"/>
    </row>
    <row r="488" spans="1:9" ht="12.75">
      <c r="A488" s="47"/>
      <c r="B488" s="140"/>
      <c r="C488" s="121"/>
      <c r="D488" s="121"/>
      <c r="E488" s="48"/>
      <c r="F488" s="48"/>
      <c r="G488" s="44"/>
      <c r="H488" s="44"/>
      <c r="I488" s="12"/>
    </row>
    <row r="489" spans="1:9" ht="12.75">
      <c r="A489" s="47"/>
      <c r="B489" s="140"/>
      <c r="C489" s="121"/>
      <c r="D489" s="121"/>
      <c r="E489" s="48"/>
      <c r="F489" s="48"/>
      <c r="G489" s="44"/>
      <c r="H489" s="44"/>
      <c r="I489" s="12"/>
    </row>
    <row r="490" spans="1:9" ht="12.75">
      <c r="A490" s="47"/>
      <c r="B490" s="140"/>
      <c r="C490" s="121"/>
      <c r="D490" s="121"/>
      <c r="E490" s="48"/>
      <c r="F490" s="48"/>
      <c r="G490" s="44"/>
      <c r="H490" s="44"/>
      <c r="I490" s="12"/>
    </row>
    <row r="491" spans="1:9" ht="12.75">
      <c r="A491" s="47"/>
      <c r="B491" s="140"/>
      <c r="C491" s="121"/>
      <c r="D491" s="121"/>
      <c r="E491" s="48"/>
      <c r="F491" s="48"/>
      <c r="G491" s="44"/>
      <c r="H491" s="44"/>
      <c r="I491" s="12"/>
    </row>
    <row r="492" spans="1:9" ht="12.75">
      <c r="A492" s="47"/>
      <c r="B492" s="140"/>
      <c r="C492" s="121"/>
      <c r="D492" s="121"/>
      <c r="E492" s="48"/>
      <c r="F492" s="48"/>
      <c r="G492" s="44"/>
      <c r="H492" s="44"/>
      <c r="I492" s="12"/>
    </row>
    <row r="493" spans="1:9" ht="12.75">
      <c r="A493" s="47"/>
      <c r="B493" s="140"/>
      <c r="C493" s="121"/>
      <c r="D493" s="121"/>
      <c r="E493" s="48"/>
      <c r="F493" s="48"/>
      <c r="G493" s="44"/>
      <c r="H493" s="44"/>
      <c r="I493" s="12"/>
    </row>
    <row r="494" spans="1:9" ht="12.75">
      <c r="A494" s="47"/>
      <c r="B494" s="140"/>
      <c r="C494" s="121"/>
      <c r="D494" s="121"/>
      <c r="E494" s="48"/>
      <c r="F494" s="48"/>
      <c r="G494" s="44"/>
      <c r="H494" s="44"/>
      <c r="I494" s="12"/>
    </row>
    <row r="495" spans="1:9" ht="12.75">
      <c r="A495" s="47"/>
      <c r="B495" s="140"/>
      <c r="C495" s="121"/>
      <c r="D495" s="121"/>
      <c r="E495" s="48"/>
      <c r="F495" s="48"/>
      <c r="G495" s="44"/>
      <c r="H495" s="44"/>
      <c r="I495" s="12"/>
    </row>
    <row r="496" spans="1:9" ht="12.75">
      <c r="A496" s="47"/>
      <c r="B496" s="140"/>
      <c r="C496" s="121"/>
      <c r="D496" s="121"/>
      <c r="E496" s="48"/>
      <c r="F496" s="48"/>
      <c r="G496" s="44"/>
      <c r="H496" s="44"/>
      <c r="I496" s="12"/>
    </row>
    <row r="497" spans="1:9" ht="12.75">
      <c r="A497" s="47"/>
      <c r="B497" s="140"/>
      <c r="C497" s="121"/>
      <c r="D497" s="121"/>
      <c r="E497" s="48"/>
      <c r="F497" s="48"/>
      <c r="G497" s="44"/>
      <c r="H497" s="44"/>
      <c r="I497" s="12"/>
    </row>
    <row r="498" spans="1:9" ht="12.75">
      <c r="A498" s="47"/>
      <c r="B498" s="140"/>
      <c r="C498" s="121"/>
      <c r="D498" s="121"/>
      <c r="E498" s="48"/>
      <c r="F498" s="48"/>
      <c r="G498" s="44"/>
      <c r="H498" s="44"/>
      <c r="I498" s="12"/>
    </row>
    <row r="499" spans="1:9" ht="12.75">
      <c r="A499" s="47"/>
      <c r="B499" s="140"/>
      <c r="C499" s="121"/>
      <c r="D499" s="121"/>
      <c r="E499" s="48"/>
      <c r="F499" s="48"/>
      <c r="G499" s="44"/>
      <c r="H499" s="44"/>
      <c r="I499" s="12"/>
    </row>
    <row r="500" spans="1:9" ht="12.75">
      <c r="A500" s="47"/>
      <c r="B500" s="140"/>
      <c r="C500" s="121"/>
      <c r="D500" s="121"/>
      <c r="E500" s="48"/>
      <c r="F500" s="48"/>
      <c r="G500" s="44"/>
      <c r="H500" s="44"/>
      <c r="I500" s="12"/>
    </row>
    <row r="501" spans="1:9" ht="12.75">
      <c r="A501" s="47"/>
      <c r="B501" s="140"/>
      <c r="C501" s="121"/>
      <c r="D501" s="121"/>
      <c r="E501" s="48"/>
      <c r="F501" s="48"/>
      <c r="G501" s="44"/>
      <c r="H501" s="44"/>
      <c r="I501" s="12"/>
    </row>
    <row r="502" spans="1:9" ht="12.75">
      <c r="A502" s="47"/>
      <c r="B502" s="140"/>
      <c r="C502" s="121"/>
      <c r="D502" s="121"/>
      <c r="E502" s="48"/>
      <c r="F502" s="48"/>
      <c r="G502" s="44"/>
      <c r="H502" s="44"/>
      <c r="I502" s="12"/>
    </row>
    <row r="503" spans="1:9" ht="12.75">
      <c r="A503" s="47"/>
      <c r="B503" s="140"/>
      <c r="C503" s="121"/>
      <c r="D503" s="121"/>
      <c r="E503" s="48"/>
      <c r="F503" s="48"/>
      <c r="G503" s="44"/>
      <c r="H503" s="44"/>
      <c r="I503" s="12"/>
    </row>
    <row r="504" spans="1:9" ht="12.75">
      <c r="A504" s="47"/>
      <c r="B504" s="140"/>
      <c r="C504" s="121"/>
      <c r="D504" s="121"/>
      <c r="E504" s="48"/>
      <c r="F504" s="48"/>
      <c r="G504" s="44"/>
      <c r="H504" s="44"/>
      <c r="I504" s="12"/>
    </row>
    <row r="505" spans="1:9" ht="12.75">
      <c r="A505" s="47"/>
      <c r="B505" s="140"/>
      <c r="C505" s="121"/>
      <c r="D505" s="121"/>
      <c r="E505" s="48"/>
      <c r="F505" s="48"/>
      <c r="G505" s="44"/>
      <c r="H505" s="44"/>
      <c r="I505" s="12"/>
    </row>
    <row r="506" spans="1:9" ht="12.75">
      <c r="A506" s="47"/>
      <c r="B506" s="140"/>
      <c r="C506" s="121"/>
      <c r="D506" s="121"/>
      <c r="E506" s="48"/>
      <c r="F506" s="48"/>
      <c r="G506" s="44"/>
      <c r="H506" s="44"/>
      <c r="I506" s="12"/>
    </row>
    <row r="507" spans="1:9" ht="12.75">
      <c r="A507" s="47"/>
      <c r="B507" s="140"/>
      <c r="C507" s="121"/>
      <c r="D507" s="121"/>
      <c r="E507" s="48"/>
      <c r="F507" s="48"/>
      <c r="G507" s="44"/>
      <c r="H507" s="44"/>
      <c r="I507" s="12"/>
    </row>
    <row r="508" spans="1:9" ht="12.75">
      <c r="A508" s="47"/>
      <c r="B508" s="140"/>
      <c r="C508" s="121"/>
      <c r="D508" s="121"/>
      <c r="E508" s="48"/>
      <c r="F508" s="48"/>
      <c r="G508" s="44"/>
      <c r="H508" s="44"/>
      <c r="I508" s="12"/>
    </row>
    <row r="509" spans="1:9" ht="12.75">
      <c r="A509" s="47"/>
      <c r="B509" s="140"/>
      <c r="C509" s="121"/>
      <c r="D509" s="121"/>
      <c r="E509" s="48"/>
      <c r="F509" s="48"/>
      <c r="G509" s="44"/>
      <c r="H509" s="44"/>
      <c r="I509" s="12"/>
    </row>
    <row r="510" spans="1:9" ht="12.75">
      <c r="A510" s="47"/>
      <c r="B510" s="140"/>
      <c r="C510" s="121"/>
      <c r="D510" s="121"/>
      <c r="E510" s="48"/>
      <c r="F510" s="48"/>
      <c r="G510" s="44"/>
      <c r="H510" s="44"/>
      <c r="I510" s="12"/>
    </row>
    <row r="511" spans="1:9" ht="12.75">
      <c r="A511" s="47"/>
      <c r="B511" s="140"/>
      <c r="C511" s="121"/>
      <c r="D511" s="121"/>
      <c r="E511" s="48"/>
      <c r="F511" s="48"/>
      <c r="G511" s="44"/>
      <c r="H511" s="44"/>
      <c r="I511" s="12"/>
    </row>
    <row r="512" spans="1:9" ht="12.75">
      <c r="A512" s="47"/>
      <c r="B512" s="140"/>
      <c r="C512" s="121"/>
      <c r="D512" s="121"/>
      <c r="E512" s="48"/>
      <c r="F512" s="48"/>
      <c r="G512" s="44"/>
      <c r="H512" s="44"/>
      <c r="I512" s="12"/>
    </row>
    <row r="513" spans="1:9" ht="12.75">
      <c r="A513" s="47"/>
      <c r="B513" s="140"/>
      <c r="C513" s="121"/>
      <c r="D513" s="121"/>
      <c r="E513" s="48"/>
      <c r="F513" s="48"/>
      <c r="G513" s="44"/>
      <c r="H513" s="44"/>
      <c r="I513" s="12"/>
    </row>
    <row r="514" spans="1:9" ht="12.75">
      <c r="A514" s="47"/>
      <c r="B514" s="140"/>
      <c r="C514" s="121"/>
      <c r="D514" s="121"/>
      <c r="E514" s="48"/>
      <c r="F514" s="48"/>
      <c r="G514" s="44"/>
      <c r="H514" s="44"/>
      <c r="I514" s="12"/>
    </row>
    <row r="515" spans="1:9" ht="12.75">
      <c r="A515" s="47"/>
      <c r="B515" s="140"/>
      <c r="C515" s="121"/>
      <c r="D515" s="121"/>
      <c r="E515" s="48"/>
      <c r="F515" s="48"/>
      <c r="G515" s="44"/>
      <c r="H515" s="44"/>
      <c r="I515" s="12"/>
    </row>
    <row r="516" spans="1:9" ht="12.75">
      <c r="A516" s="47"/>
      <c r="B516" s="140"/>
      <c r="C516" s="121"/>
      <c r="D516" s="121"/>
      <c r="E516" s="48"/>
      <c r="F516" s="48"/>
      <c r="G516" s="44"/>
      <c r="H516" s="44"/>
      <c r="I516" s="12"/>
    </row>
    <row r="517" spans="1:9" ht="12.75">
      <c r="A517" s="47"/>
      <c r="B517" s="140"/>
      <c r="C517" s="121"/>
      <c r="D517" s="121"/>
      <c r="E517" s="48"/>
      <c r="F517" s="48"/>
      <c r="G517" s="44"/>
      <c r="H517" s="44"/>
      <c r="I517" s="12"/>
    </row>
    <row r="518" spans="1:9" ht="12.75">
      <c r="A518" s="47"/>
      <c r="B518" s="140"/>
      <c r="C518" s="121"/>
      <c r="D518" s="121"/>
      <c r="E518" s="48"/>
      <c r="F518" s="48"/>
      <c r="G518" s="44"/>
      <c r="H518" s="44"/>
      <c r="I518" s="12"/>
    </row>
    <row r="519" spans="1:9" ht="12.75">
      <c r="A519" s="47"/>
      <c r="B519" s="140"/>
      <c r="C519" s="121"/>
      <c r="D519" s="121"/>
      <c r="E519" s="48"/>
      <c r="F519" s="48"/>
      <c r="G519" s="44"/>
      <c r="H519" s="44"/>
      <c r="I519" s="12"/>
    </row>
    <row r="520" spans="1:9" ht="12.75">
      <c r="A520" s="47"/>
      <c r="B520" s="140"/>
      <c r="C520" s="121"/>
      <c r="D520" s="121"/>
      <c r="E520" s="48"/>
      <c r="F520" s="48"/>
      <c r="G520" s="44"/>
      <c r="H520" s="44"/>
      <c r="I520" s="12"/>
    </row>
    <row r="521" spans="1:9" ht="12.75">
      <c r="A521" s="47"/>
      <c r="B521" s="140"/>
      <c r="C521" s="121"/>
      <c r="D521" s="121"/>
      <c r="E521" s="48"/>
      <c r="F521" s="48"/>
      <c r="G521" s="44"/>
      <c r="H521" s="44"/>
      <c r="I521" s="12"/>
    </row>
    <row r="522" spans="1:9" ht="12.75">
      <c r="A522" s="47"/>
      <c r="B522" s="140"/>
      <c r="C522" s="121"/>
      <c r="D522" s="121"/>
      <c r="E522" s="48"/>
      <c r="F522" s="48"/>
      <c r="G522" s="44"/>
      <c r="H522" s="44"/>
      <c r="I522" s="12"/>
    </row>
    <row r="523" spans="1:9" ht="12.75">
      <c r="A523" s="47"/>
      <c r="B523" s="140"/>
      <c r="C523" s="121"/>
      <c r="D523" s="121"/>
      <c r="E523" s="48"/>
      <c r="F523" s="48"/>
      <c r="G523" s="44"/>
      <c r="H523" s="44"/>
      <c r="I523" s="12"/>
    </row>
    <row r="524" spans="1:9" ht="12.75">
      <c r="A524" s="47"/>
      <c r="B524" s="140"/>
      <c r="C524" s="121"/>
      <c r="D524" s="121"/>
      <c r="E524" s="48"/>
      <c r="F524" s="48"/>
      <c r="G524" s="44"/>
      <c r="H524" s="44"/>
      <c r="I524" s="12"/>
    </row>
    <row r="525" spans="1:9" ht="12.75">
      <c r="A525" s="47"/>
      <c r="B525" s="140"/>
      <c r="C525" s="121"/>
      <c r="D525" s="121"/>
      <c r="E525" s="48"/>
      <c r="F525" s="48"/>
      <c r="G525" s="44"/>
      <c r="H525" s="44"/>
      <c r="I525" s="12"/>
    </row>
    <row r="526" spans="1:9" ht="12.75">
      <c r="A526" s="47"/>
      <c r="B526" s="140"/>
      <c r="C526" s="121"/>
      <c r="D526" s="121"/>
      <c r="E526" s="48"/>
      <c r="F526" s="48"/>
      <c r="G526" s="44"/>
      <c r="H526" s="44"/>
      <c r="I526" s="12"/>
    </row>
    <row r="527" spans="1:9" ht="12.75">
      <c r="A527" s="47"/>
      <c r="B527" s="140"/>
      <c r="C527" s="121"/>
      <c r="D527" s="121"/>
      <c r="E527" s="48"/>
      <c r="F527" s="48"/>
      <c r="G527" s="44"/>
      <c r="H527" s="44"/>
      <c r="I527" s="12"/>
    </row>
    <row r="528" spans="1:9" ht="12.75">
      <c r="A528" s="47"/>
      <c r="B528" s="140"/>
      <c r="C528" s="121"/>
      <c r="D528" s="121"/>
      <c r="E528" s="48"/>
      <c r="F528" s="48"/>
      <c r="G528" s="44"/>
      <c r="H528" s="44"/>
      <c r="I528" s="12"/>
    </row>
    <row r="529" spans="1:9" ht="12.75">
      <c r="A529" s="47"/>
      <c r="B529" s="140"/>
      <c r="C529" s="121"/>
      <c r="D529" s="121"/>
      <c r="E529" s="48"/>
      <c r="F529" s="48"/>
      <c r="G529" s="44"/>
      <c r="H529" s="44"/>
      <c r="I529" s="12"/>
    </row>
    <row r="530" spans="1:9" ht="12.75">
      <c r="A530" s="47"/>
      <c r="B530" s="140"/>
      <c r="C530" s="121"/>
      <c r="D530" s="121"/>
      <c r="E530" s="48"/>
      <c r="F530" s="48"/>
      <c r="G530" s="44"/>
      <c r="H530" s="44"/>
      <c r="I530" s="12"/>
    </row>
    <row r="531" spans="1:9" ht="12.75">
      <c r="A531" s="47"/>
      <c r="B531" s="140"/>
      <c r="C531" s="121"/>
      <c r="D531" s="121"/>
      <c r="E531" s="48"/>
      <c r="F531" s="48"/>
      <c r="G531" s="44"/>
      <c r="H531" s="44"/>
      <c r="I531" s="12"/>
    </row>
    <row r="532" spans="1:9" ht="12.75">
      <c r="A532" s="47"/>
      <c r="B532" s="140"/>
      <c r="C532" s="121"/>
      <c r="D532" s="121"/>
      <c r="E532" s="48"/>
      <c r="F532" s="48"/>
      <c r="G532" s="44"/>
      <c r="H532" s="44"/>
      <c r="I532" s="12"/>
    </row>
    <row r="533" spans="1:9" ht="12.75">
      <c r="A533" s="47"/>
      <c r="B533" s="140"/>
      <c r="C533" s="121"/>
      <c r="D533" s="121"/>
      <c r="E533" s="48"/>
      <c r="F533" s="48"/>
      <c r="G533" s="44"/>
      <c r="H533" s="44"/>
      <c r="I533" s="12"/>
    </row>
    <row r="534" spans="1:9" ht="12.75">
      <c r="A534" s="47"/>
      <c r="B534" s="140"/>
      <c r="C534" s="121"/>
      <c r="D534" s="121"/>
      <c r="E534" s="48"/>
      <c r="F534" s="48"/>
      <c r="G534" s="44"/>
      <c r="H534" s="44"/>
      <c r="I534" s="12"/>
    </row>
    <row r="535" spans="1:9" ht="12.75">
      <c r="A535" s="47"/>
      <c r="B535" s="140"/>
      <c r="C535" s="121"/>
      <c r="D535" s="121"/>
      <c r="E535" s="48"/>
      <c r="F535" s="48"/>
      <c r="G535" s="44"/>
      <c r="H535" s="44"/>
      <c r="I535" s="12"/>
    </row>
    <row r="536" spans="1:9" ht="12.75">
      <c r="A536" s="47"/>
      <c r="B536" s="140"/>
      <c r="C536" s="121"/>
      <c r="D536" s="121"/>
      <c r="E536" s="48"/>
      <c r="F536" s="48"/>
      <c r="G536" s="44"/>
      <c r="H536" s="44"/>
      <c r="I536" s="12"/>
    </row>
    <row r="537" spans="1:9" ht="12.75">
      <c r="A537" s="47"/>
      <c r="B537" s="140"/>
      <c r="C537" s="121"/>
      <c r="D537" s="121"/>
      <c r="E537" s="48"/>
      <c r="F537" s="48"/>
      <c r="G537" s="44"/>
      <c r="H537" s="44"/>
      <c r="I537" s="12"/>
    </row>
    <row r="538" spans="1:9" ht="12.75">
      <c r="A538" s="47"/>
      <c r="B538" s="140"/>
      <c r="C538" s="121"/>
      <c r="D538" s="121"/>
      <c r="E538" s="48"/>
      <c r="F538" s="48"/>
      <c r="G538" s="44"/>
      <c r="H538" s="44"/>
      <c r="I538" s="12"/>
    </row>
    <row r="539" spans="1:9" ht="12.75">
      <c r="A539" s="47"/>
      <c r="B539" s="140"/>
      <c r="C539" s="121"/>
      <c r="D539" s="121"/>
      <c r="E539" s="48"/>
      <c r="F539" s="48"/>
      <c r="G539" s="44"/>
      <c r="H539" s="44"/>
      <c r="I539" s="12"/>
    </row>
    <row r="540" spans="1:9" ht="12.75">
      <c r="A540" s="47"/>
      <c r="B540" s="140"/>
      <c r="C540" s="121"/>
      <c r="D540" s="121"/>
      <c r="E540" s="48"/>
      <c r="F540" s="48"/>
      <c r="G540" s="44"/>
      <c r="H540" s="44"/>
      <c r="I540" s="12"/>
    </row>
    <row r="541" spans="1:9" ht="12.75">
      <c r="A541" s="47"/>
      <c r="B541" s="140"/>
      <c r="C541" s="121"/>
      <c r="D541" s="121"/>
      <c r="E541" s="48"/>
      <c r="F541" s="48"/>
      <c r="G541" s="44"/>
      <c r="H541" s="44"/>
      <c r="I541" s="12"/>
    </row>
    <row r="542" spans="1:9" ht="12.75">
      <c r="A542" s="47"/>
      <c r="B542" s="140"/>
      <c r="C542" s="121"/>
      <c r="D542" s="121"/>
      <c r="E542" s="48"/>
      <c r="F542" s="48"/>
      <c r="G542" s="44"/>
      <c r="H542" s="44"/>
      <c r="I542" s="12"/>
    </row>
    <row r="543" spans="1:9" ht="12.75">
      <c r="A543" s="47"/>
      <c r="B543" s="140"/>
      <c r="C543" s="121"/>
      <c r="D543" s="121"/>
      <c r="E543" s="48"/>
      <c r="F543" s="48"/>
      <c r="G543" s="44"/>
      <c r="H543" s="44"/>
      <c r="I543" s="12"/>
    </row>
    <row r="544" spans="1:9" ht="12.75">
      <c r="A544" s="47"/>
      <c r="B544" s="140"/>
      <c r="C544" s="121"/>
      <c r="D544" s="121"/>
      <c r="E544" s="48"/>
      <c r="F544" s="48"/>
      <c r="G544" s="44"/>
      <c r="H544" s="44"/>
      <c r="I544" s="12"/>
    </row>
    <row r="545" spans="1:9" ht="12.75">
      <c r="A545" s="47"/>
      <c r="B545" s="140"/>
      <c r="C545" s="121"/>
      <c r="D545" s="121"/>
      <c r="E545" s="48"/>
      <c r="F545" s="48"/>
      <c r="G545" s="44"/>
      <c r="H545" s="44"/>
      <c r="I545" s="12"/>
    </row>
    <row r="546" spans="1:9" ht="12.75">
      <c r="A546" s="47"/>
      <c r="B546" s="140"/>
      <c r="C546" s="121"/>
      <c r="D546" s="121"/>
      <c r="E546" s="48"/>
      <c r="F546" s="48"/>
      <c r="G546" s="44"/>
      <c r="H546" s="44"/>
      <c r="I546" s="12"/>
    </row>
    <row r="547" spans="1:9" ht="12.75">
      <c r="A547" s="47"/>
      <c r="B547" s="140"/>
      <c r="C547" s="121"/>
      <c r="D547" s="121"/>
      <c r="E547" s="48"/>
      <c r="F547" s="48"/>
      <c r="G547" s="44"/>
      <c r="H547" s="44"/>
      <c r="I547" s="12"/>
    </row>
    <row r="548" spans="1:9" ht="12.75">
      <c r="A548" s="47"/>
      <c r="B548" s="140"/>
      <c r="C548" s="121"/>
      <c r="D548" s="121"/>
      <c r="E548" s="48"/>
      <c r="F548" s="48"/>
      <c r="G548" s="44"/>
      <c r="H548" s="44"/>
      <c r="I548" s="12"/>
    </row>
    <row r="549" spans="1:9" ht="12.75">
      <c r="A549" s="47"/>
      <c r="B549" s="140"/>
      <c r="C549" s="121"/>
      <c r="D549" s="121"/>
      <c r="E549" s="48"/>
      <c r="F549" s="48"/>
      <c r="G549" s="44"/>
      <c r="H549" s="44"/>
      <c r="I549" s="12"/>
    </row>
    <row r="550" spans="1:9" ht="12.75">
      <c r="A550" s="47"/>
      <c r="B550" s="140"/>
      <c r="C550" s="121"/>
      <c r="D550" s="121"/>
      <c r="E550" s="48"/>
      <c r="F550" s="48"/>
      <c r="G550" s="44"/>
      <c r="H550" s="44"/>
      <c r="I550" s="12"/>
    </row>
    <row r="551" spans="1:9" ht="12.75">
      <c r="A551" s="47"/>
      <c r="B551" s="140"/>
      <c r="C551" s="121"/>
      <c r="D551" s="121"/>
      <c r="E551" s="48"/>
      <c r="F551" s="48"/>
      <c r="G551" s="44"/>
      <c r="H551" s="44"/>
      <c r="I551" s="12"/>
    </row>
    <row r="552" spans="1:9" ht="12.75">
      <c r="A552" s="47"/>
      <c r="B552" s="140"/>
      <c r="C552" s="121"/>
      <c r="D552" s="121"/>
      <c r="E552" s="48"/>
      <c r="F552" s="48"/>
      <c r="G552" s="44"/>
      <c r="H552" s="44"/>
      <c r="I552" s="12"/>
    </row>
    <row r="553" spans="1:9" ht="12.75">
      <c r="A553" s="47"/>
      <c r="B553" s="140"/>
      <c r="C553" s="121"/>
      <c r="D553" s="121"/>
      <c r="E553" s="48"/>
      <c r="F553" s="48"/>
      <c r="G553" s="44"/>
      <c r="H553" s="44"/>
      <c r="I553" s="12"/>
    </row>
    <row r="554" spans="1:9" ht="12.75">
      <c r="A554" s="47"/>
      <c r="B554" s="140"/>
      <c r="C554" s="121"/>
      <c r="D554" s="121"/>
      <c r="E554" s="48"/>
      <c r="F554" s="48"/>
      <c r="G554" s="44"/>
      <c r="H554" s="44"/>
      <c r="I554" s="12"/>
    </row>
    <row r="555" spans="1:9" ht="12.75">
      <c r="A555" s="47"/>
      <c r="B555" s="140"/>
      <c r="C555" s="121"/>
      <c r="D555" s="121"/>
      <c r="E555" s="48"/>
      <c r="F555" s="48"/>
      <c r="G555" s="44"/>
      <c r="H555" s="44"/>
      <c r="I555" s="12"/>
    </row>
    <row r="556" spans="1:9" ht="12.75">
      <c r="A556" s="47"/>
      <c r="B556" s="140"/>
      <c r="C556" s="121"/>
      <c r="D556" s="121"/>
      <c r="E556" s="48"/>
      <c r="F556" s="48"/>
      <c r="G556" s="44"/>
      <c r="H556" s="44"/>
      <c r="I556" s="12"/>
    </row>
    <row r="557" spans="1:9" ht="12.75">
      <c r="A557" s="47"/>
      <c r="B557" s="140"/>
      <c r="C557" s="121"/>
      <c r="D557" s="121"/>
      <c r="E557" s="48"/>
      <c r="F557" s="48"/>
      <c r="G557" s="44"/>
      <c r="H557" s="44"/>
      <c r="I557" s="12"/>
    </row>
    <row r="558" spans="1:9" ht="12.75">
      <c r="A558" s="47"/>
      <c r="B558" s="140"/>
      <c r="C558" s="121"/>
      <c r="D558" s="121"/>
      <c r="E558" s="48"/>
      <c r="F558" s="48"/>
      <c r="G558" s="44"/>
      <c r="H558" s="44"/>
      <c r="I558" s="12"/>
    </row>
    <row r="559" spans="1:9" ht="12.75">
      <c r="A559" s="47"/>
      <c r="B559" s="140"/>
      <c r="C559" s="121"/>
      <c r="D559" s="121"/>
      <c r="E559" s="48"/>
      <c r="F559" s="48"/>
      <c r="G559" s="44"/>
      <c r="H559" s="44"/>
      <c r="I559" s="12"/>
    </row>
    <row r="560" spans="1:9" ht="12.75">
      <c r="A560" s="47"/>
      <c r="B560" s="140"/>
      <c r="C560" s="121"/>
      <c r="D560" s="121"/>
      <c r="E560" s="48"/>
      <c r="F560" s="48"/>
      <c r="G560" s="44"/>
      <c r="H560" s="44"/>
      <c r="I560" s="12"/>
    </row>
    <row r="561" spans="1:9" ht="12.75">
      <c r="A561" s="47"/>
      <c r="B561" s="140"/>
      <c r="C561" s="121"/>
      <c r="D561" s="121"/>
      <c r="E561" s="48"/>
      <c r="F561" s="48"/>
      <c r="G561" s="44"/>
      <c r="H561" s="44"/>
      <c r="I561" s="12"/>
    </row>
    <row r="562" spans="1:9" ht="12.75">
      <c r="A562" s="47"/>
      <c r="B562" s="140"/>
      <c r="C562" s="121"/>
      <c r="D562" s="121"/>
      <c r="E562" s="48"/>
      <c r="F562" s="48"/>
      <c r="G562" s="44"/>
      <c r="H562" s="44"/>
      <c r="I562" s="12"/>
    </row>
    <row r="563" spans="1:9" ht="12.75">
      <c r="A563" s="47"/>
      <c r="B563" s="140"/>
      <c r="C563" s="121"/>
      <c r="D563" s="121"/>
      <c r="E563" s="48"/>
      <c r="F563" s="48"/>
      <c r="G563" s="44"/>
      <c r="H563" s="44"/>
      <c r="I563" s="12"/>
    </row>
    <row r="564" spans="1:9" ht="12.75">
      <c r="A564" s="47"/>
      <c r="B564" s="140"/>
      <c r="C564" s="121"/>
      <c r="D564" s="121"/>
      <c r="E564" s="48"/>
      <c r="F564" s="48"/>
      <c r="G564" s="44"/>
      <c r="H564" s="44"/>
      <c r="I564" s="12"/>
    </row>
    <row r="565" spans="1:9" ht="12.75">
      <c r="A565" s="47"/>
      <c r="B565" s="140"/>
      <c r="C565" s="121"/>
      <c r="D565" s="121"/>
      <c r="E565" s="48"/>
      <c r="F565" s="48"/>
      <c r="G565" s="44"/>
      <c r="H565" s="44"/>
      <c r="I565" s="12"/>
    </row>
    <row r="566" spans="1:9" ht="12.75">
      <c r="A566" s="47"/>
      <c r="B566" s="140"/>
      <c r="C566" s="121"/>
      <c r="D566" s="121"/>
      <c r="E566" s="48"/>
      <c r="F566" s="48"/>
      <c r="G566" s="44"/>
      <c r="H566" s="44"/>
      <c r="I566" s="12"/>
    </row>
    <row r="567" spans="1:9" ht="12.75">
      <c r="A567" s="47"/>
      <c r="B567" s="140"/>
      <c r="C567" s="121"/>
      <c r="D567" s="121"/>
      <c r="E567" s="48"/>
      <c r="F567" s="48"/>
      <c r="G567" s="44"/>
      <c r="H567" s="44"/>
      <c r="I567" s="12"/>
    </row>
    <row r="568" spans="1:9" ht="12.75">
      <c r="A568" s="47"/>
      <c r="B568" s="140"/>
      <c r="C568" s="121"/>
      <c r="D568" s="121"/>
      <c r="E568" s="48"/>
      <c r="F568" s="48"/>
      <c r="G568" s="44"/>
      <c r="H568" s="44"/>
      <c r="I568" s="12"/>
    </row>
    <row r="569" spans="1:9" ht="12.75">
      <c r="A569" s="47"/>
      <c r="B569" s="140"/>
      <c r="C569" s="121"/>
      <c r="D569" s="121"/>
      <c r="E569" s="48"/>
      <c r="F569" s="48"/>
      <c r="G569" s="44"/>
      <c r="H569" s="44"/>
      <c r="I569" s="12"/>
    </row>
    <row r="570" spans="1:9" ht="12.75">
      <c r="A570" s="47"/>
      <c r="B570" s="140"/>
      <c r="C570" s="121"/>
      <c r="D570" s="121"/>
      <c r="E570" s="48"/>
      <c r="F570" s="48"/>
      <c r="G570" s="44"/>
      <c r="H570" s="44"/>
      <c r="I570" s="12"/>
    </row>
    <row r="571" spans="1:9" ht="12.75">
      <c r="A571" s="47"/>
      <c r="B571" s="140"/>
      <c r="C571" s="121"/>
      <c r="D571" s="121"/>
      <c r="E571" s="48"/>
      <c r="F571" s="48"/>
      <c r="G571" s="44"/>
      <c r="H571" s="44"/>
      <c r="I571" s="12"/>
    </row>
    <row r="572" spans="1:9" ht="12.75">
      <c r="A572" s="47"/>
      <c r="B572" s="140"/>
      <c r="C572" s="121"/>
      <c r="D572" s="121"/>
      <c r="E572" s="48"/>
      <c r="F572" s="48"/>
      <c r="G572" s="44"/>
      <c r="H572" s="44"/>
      <c r="I572" s="12"/>
    </row>
    <row r="573" spans="1:9" ht="12.75">
      <c r="A573" s="47"/>
      <c r="B573" s="140"/>
      <c r="C573" s="121"/>
      <c r="D573" s="121"/>
      <c r="E573" s="48"/>
      <c r="F573" s="48"/>
      <c r="G573" s="44"/>
      <c r="H573" s="44"/>
      <c r="I573" s="12"/>
    </row>
    <row r="574" spans="1:9" ht="12.75">
      <c r="A574" s="47"/>
      <c r="B574" s="140"/>
      <c r="C574" s="121"/>
      <c r="D574" s="121"/>
      <c r="E574" s="48"/>
      <c r="F574" s="48"/>
      <c r="G574" s="44"/>
      <c r="H574" s="44"/>
      <c r="I574" s="12"/>
    </row>
    <row r="575" spans="1:9" ht="12.75">
      <c r="A575" s="47"/>
      <c r="B575" s="140"/>
      <c r="C575" s="121"/>
      <c r="D575" s="121"/>
      <c r="E575" s="48"/>
      <c r="F575" s="48"/>
      <c r="G575" s="44"/>
      <c r="H575" s="44"/>
      <c r="I575" s="12"/>
    </row>
    <row r="576" spans="1:9" ht="12.75">
      <c r="A576" s="47"/>
      <c r="B576" s="140"/>
      <c r="C576" s="121"/>
      <c r="D576" s="121"/>
      <c r="E576" s="48"/>
      <c r="F576" s="48"/>
      <c r="G576" s="44"/>
      <c r="H576" s="44"/>
      <c r="I576" s="12"/>
    </row>
    <row r="577" spans="1:9" ht="12.75">
      <c r="A577" s="47"/>
      <c r="B577" s="140"/>
      <c r="C577" s="121"/>
      <c r="D577" s="121"/>
      <c r="E577" s="48"/>
      <c r="F577" s="48"/>
      <c r="G577" s="44"/>
      <c r="H577" s="44"/>
      <c r="I577" s="12"/>
    </row>
    <row r="578" spans="1:9" ht="12.75">
      <c r="A578" s="47"/>
      <c r="B578" s="140"/>
      <c r="C578" s="121"/>
      <c r="D578" s="121"/>
      <c r="E578" s="48"/>
      <c r="F578" s="48"/>
      <c r="G578" s="44"/>
      <c r="H578" s="44"/>
      <c r="I578" s="12"/>
    </row>
    <row r="579" spans="1:9" ht="12.75">
      <c r="A579" s="47"/>
      <c r="B579" s="140"/>
      <c r="C579" s="121"/>
      <c r="D579" s="121"/>
      <c r="E579" s="48"/>
      <c r="F579" s="48"/>
      <c r="G579" s="44"/>
      <c r="H579" s="44"/>
      <c r="I579" s="12"/>
    </row>
    <row r="580" spans="1:9" ht="12.75">
      <c r="A580" s="47"/>
      <c r="B580" s="140"/>
      <c r="C580" s="121"/>
      <c r="D580" s="121"/>
      <c r="E580" s="48"/>
      <c r="F580" s="48"/>
      <c r="G580" s="44"/>
      <c r="H580" s="44"/>
      <c r="I580" s="12"/>
    </row>
    <row r="581" spans="1:9" ht="12.75">
      <c r="A581" s="47"/>
      <c r="B581" s="140"/>
      <c r="C581" s="121"/>
      <c r="D581" s="121"/>
      <c r="E581" s="48"/>
      <c r="F581" s="48"/>
      <c r="G581" s="44"/>
      <c r="H581" s="44"/>
      <c r="I581" s="12"/>
    </row>
    <row r="582" spans="1:9" ht="12.75">
      <c r="A582" s="47"/>
      <c r="B582" s="140"/>
      <c r="C582" s="121"/>
      <c r="D582" s="121"/>
      <c r="E582" s="48"/>
      <c r="F582" s="48"/>
      <c r="G582" s="44"/>
      <c r="H582" s="44"/>
      <c r="I582" s="12"/>
    </row>
    <row r="583" spans="1:9" ht="12.75">
      <c r="A583" s="47"/>
      <c r="B583" s="140"/>
      <c r="C583" s="121"/>
      <c r="D583" s="121"/>
      <c r="E583" s="48"/>
      <c r="F583" s="48"/>
      <c r="G583" s="44"/>
      <c r="H583" s="44"/>
      <c r="I583" s="12"/>
    </row>
    <row r="584" spans="1:9" ht="12.75">
      <c r="A584" s="47"/>
      <c r="B584" s="140"/>
      <c r="C584" s="121"/>
      <c r="D584" s="121"/>
      <c r="E584" s="48"/>
      <c r="F584" s="48"/>
      <c r="G584" s="44"/>
      <c r="H584" s="44"/>
      <c r="I584" s="12"/>
    </row>
    <row r="585" spans="1:9" ht="12.75">
      <c r="A585" s="47"/>
      <c r="B585" s="140"/>
      <c r="C585" s="121"/>
      <c r="D585" s="121"/>
      <c r="E585" s="48"/>
      <c r="F585" s="48"/>
      <c r="G585" s="44"/>
      <c r="H585" s="44"/>
      <c r="I585" s="12"/>
    </row>
    <row r="586" spans="1:9" ht="12.75">
      <c r="A586" s="47"/>
      <c r="B586" s="140"/>
      <c r="C586" s="121"/>
      <c r="D586" s="121"/>
      <c r="E586" s="48"/>
      <c r="F586" s="48"/>
      <c r="G586" s="44"/>
      <c r="H586" s="44"/>
      <c r="I586" s="12"/>
    </row>
    <row r="587" spans="1:9" ht="12.75">
      <c r="A587" s="47"/>
      <c r="B587" s="140"/>
      <c r="C587" s="121"/>
      <c r="D587" s="121"/>
      <c r="E587" s="48"/>
      <c r="F587" s="48"/>
      <c r="G587" s="44"/>
      <c r="H587" s="44"/>
      <c r="I587" s="12"/>
    </row>
    <row r="588" spans="1:9" ht="12.75">
      <c r="A588" s="47"/>
      <c r="B588" s="140"/>
      <c r="C588" s="121"/>
      <c r="D588" s="121"/>
      <c r="E588" s="48"/>
      <c r="F588" s="48"/>
      <c r="G588" s="44"/>
      <c r="H588" s="44"/>
      <c r="I588" s="12"/>
    </row>
    <row r="589" spans="1:9" ht="12.75">
      <c r="A589" s="47"/>
      <c r="B589" s="140"/>
      <c r="C589" s="121"/>
      <c r="D589" s="121"/>
      <c r="E589" s="48"/>
      <c r="F589" s="48"/>
      <c r="G589" s="44"/>
      <c r="H589" s="44"/>
      <c r="I589" s="12"/>
    </row>
    <row r="590" spans="1:9" ht="12.75">
      <c r="A590" s="47"/>
      <c r="B590" s="140"/>
      <c r="C590" s="121"/>
      <c r="D590" s="121"/>
      <c r="E590" s="48"/>
      <c r="F590" s="48"/>
      <c r="G590" s="44"/>
      <c r="H590" s="44"/>
      <c r="I590" s="12"/>
    </row>
    <row r="591" spans="1:9" ht="12.75">
      <c r="A591" s="47"/>
      <c r="B591" s="140"/>
      <c r="C591" s="121"/>
      <c r="D591" s="121"/>
      <c r="E591" s="48"/>
      <c r="F591" s="48"/>
      <c r="G591" s="44"/>
      <c r="H591" s="44"/>
      <c r="I591" s="12"/>
    </row>
    <row r="592" spans="1:9" ht="12.75">
      <c r="A592" s="47"/>
      <c r="B592" s="140"/>
      <c r="C592" s="121"/>
      <c r="D592" s="121"/>
      <c r="E592" s="48"/>
      <c r="F592" s="48"/>
      <c r="G592" s="44"/>
      <c r="H592" s="44"/>
      <c r="I592" s="12"/>
    </row>
    <row r="593" spans="1:9" ht="12.75">
      <c r="A593" s="47"/>
      <c r="B593" s="140"/>
      <c r="C593" s="121"/>
      <c r="D593" s="121"/>
      <c r="E593" s="48"/>
      <c r="F593" s="48"/>
      <c r="G593" s="44"/>
      <c r="H593" s="44"/>
      <c r="I593" s="12"/>
    </row>
    <row r="594" spans="1:9" ht="12.75">
      <c r="A594" s="47"/>
      <c r="B594" s="140"/>
      <c r="C594" s="121"/>
      <c r="D594" s="121"/>
      <c r="E594" s="48"/>
      <c r="F594" s="48"/>
      <c r="G594" s="44"/>
      <c r="H594" s="44"/>
      <c r="I594" s="12"/>
    </row>
    <row r="595" spans="1:9" ht="12.75">
      <c r="A595" s="47"/>
      <c r="B595" s="140"/>
      <c r="C595" s="121"/>
      <c r="D595" s="121"/>
      <c r="E595" s="48"/>
      <c r="F595" s="48"/>
      <c r="G595" s="44"/>
      <c r="H595" s="44"/>
      <c r="I595" s="12"/>
    </row>
    <row r="596" spans="1:9" ht="12.75">
      <c r="A596" s="47"/>
      <c r="B596" s="140"/>
      <c r="C596" s="121"/>
      <c r="D596" s="121"/>
      <c r="E596" s="48"/>
      <c r="F596" s="48"/>
      <c r="G596" s="44"/>
      <c r="H596" s="44"/>
      <c r="I596" s="12"/>
    </row>
    <row r="597" spans="1:9" ht="12.75">
      <c r="A597" s="47"/>
      <c r="B597" s="140"/>
      <c r="C597" s="121"/>
      <c r="D597" s="121"/>
      <c r="E597" s="48"/>
      <c r="F597" s="48"/>
      <c r="G597" s="44"/>
      <c r="H597" s="44"/>
      <c r="I597" s="12"/>
    </row>
    <row r="598" spans="1:9" ht="12.75">
      <c r="A598" s="47"/>
      <c r="B598" s="140"/>
      <c r="C598" s="121"/>
      <c r="D598" s="121"/>
      <c r="E598" s="48"/>
      <c r="F598" s="48"/>
      <c r="G598" s="44"/>
      <c r="H598" s="44"/>
      <c r="I598" s="12"/>
    </row>
    <row r="599" spans="1:9" ht="12.75">
      <c r="A599" s="47"/>
      <c r="B599" s="140"/>
      <c r="C599" s="121"/>
      <c r="D599" s="121"/>
      <c r="E599" s="48"/>
      <c r="F599" s="48"/>
      <c r="G599" s="44"/>
      <c r="H599" s="44"/>
      <c r="I599" s="12"/>
    </row>
    <row r="600" spans="1:9" ht="12.75">
      <c r="A600" s="47"/>
      <c r="B600" s="140"/>
      <c r="C600" s="121"/>
      <c r="D600" s="121"/>
      <c r="E600" s="48"/>
      <c r="F600" s="48"/>
      <c r="G600" s="44"/>
      <c r="H600" s="44"/>
      <c r="I600" s="12"/>
    </row>
    <row r="601" spans="1:9" ht="12.75">
      <c r="A601" s="47"/>
      <c r="B601" s="140"/>
      <c r="C601" s="121"/>
      <c r="D601" s="121"/>
      <c r="E601" s="48"/>
      <c r="F601" s="48"/>
      <c r="G601" s="44"/>
      <c r="H601" s="44"/>
      <c r="I601" s="12"/>
    </row>
    <row r="602" spans="1:9" ht="12.75">
      <c r="A602" s="47"/>
      <c r="B602" s="140"/>
      <c r="C602" s="121"/>
      <c r="D602" s="121"/>
      <c r="E602" s="48"/>
      <c r="F602" s="48"/>
      <c r="G602" s="44"/>
      <c r="H602" s="44"/>
      <c r="I602" s="12"/>
    </row>
    <row r="603" spans="1:9" ht="12.75">
      <c r="A603" s="47"/>
      <c r="B603" s="140"/>
      <c r="C603" s="121"/>
      <c r="D603" s="121"/>
      <c r="E603" s="48"/>
      <c r="F603" s="48"/>
      <c r="G603" s="44"/>
      <c r="H603" s="44"/>
      <c r="I603" s="12"/>
    </row>
    <row r="604" spans="1:9" ht="12.75">
      <c r="A604" s="47"/>
      <c r="B604" s="140"/>
      <c r="C604" s="121"/>
      <c r="D604" s="121"/>
      <c r="E604" s="48"/>
      <c r="F604" s="48"/>
      <c r="G604" s="44"/>
      <c r="H604" s="44"/>
      <c r="I604" s="12"/>
    </row>
    <row r="605" spans="1:9" ht="12.75">
      <c r="A605" s="47"/>
      <c r="B605" s="140"/>
      <c r="C605" s="121"/>
      <c r="D605" s="121"/>
      <c r="E605" s="48"/>
      <c r="F605" s="48"/>
      <c r="G605" s="44"/>
      <c r="H605" s="44"/>
      <c r="I605" s="12"/>
    </row>
    <row r="606" spans="1:9" ht="12.75">
      <c r="A606" s="47"/>
      <c r="B606" s="140"/>
      <c r="C606" s="121"/>
      <c r="D606" s="121"/>
      <c r="E606" s="48"/>
      <c r="F606" s="48"/>
      <c r="G606" s="44"/>
      <c r="H606" s="44"/>
      <c r="I606" s="12"/>
    </row>
    <row r="607" spans="1:9" ht="12.75">
      <c r="A607" s="47"/>
      <c r="B607" s="140"/>
      <c r="C607" s="121"/>
      <c r="D607" s="121"/>
      <c r="E607" s="48"/>
      <c r="F607" s="48"/>
      <c r="G607" s="44"/>
      <c r="H607" s="44"/>
      <c r="I607" s="12"/>
    </row>
    <row r="608" spans="1:9" ht="12.75">
      <c r="A608" s="47"/>
      <c r="B608" s="140"/>
      <c r="C608" s="121"/>
      <c r="D608" s="121"/>
      <c r="E608" s="48"/>
      <c r="F608" s="48"/>
      <c r="G608" s="44"/>
      <c r="H608" s="44"/>
      <c r="I608" s="12"/>
    </row>
    <row r="609" spans="1:9" ht="12.75">
      <c r="A609" s="47"/>
      <c r="B609" s="140"/>
      <c r="C609" s="121"/>
      <c r="D609" s="121"/>
      <c r="E609" s="48"/>
      <c r="F609" s="48"/>
      <c r="G609" s="44"/>
      <c r="H609" s="44"/>
      <c r="I609" s="12"/>
    </row>
    <row r="610" spans="1:9" ht="12.75">
      <c r="A610" s="47"/>
      <c r="B610" s="140"/>
      <c r="C610" s="121"/>
      <c r="D610" s="121"/>
      <c r="E610" s="48"/>
      <c r="F610" s="48"/>
      <c r="G610" s="44"/>
      <c r="H610" s="44"/>
      <c r="I610" s="12"/>
    </row>
    <row r="611" spans="1:9" ht="12.75">
      <c r="A611" s="47"/>
      <c r="B611" s="140"/>
      <c r="C611" s="121"/>
      <c r="D611" s="121"/>
      <c r="E611" s="48"/>
      <c r="F611" s="48"/>
      <c r="G611" s="44"/>
      <c r="H611" s="44"/>
      <c r="I611" s="12"/>
    </row>
    <row r="612" spans="1:9" ht="12.75">
      <c r="A612" s="47"/>
      <c r="B612" s="140"/>
      <c r="C612" s="121"/>
      <c r="D612" s="121"/>
      <c r="E612" s="48"/>
      <c r="F612" s="48"/>
      <c r="G612" s="44"/>
      <c r="H612" s="44"/>
      <c r="I612" s="12"/>
    </row>
    <row r="613" spans="1:9" ht="12.75">
      <c r="A613" s="47"/>
      <c r="B613" s="140"/>
      <c r="C613" s="121"/>
      <c r="D613" s="121"/>
      <c r="E613" s="48"/>
      <c r="F613" s="48"/>
      <c r="G613" s="44"/>
      <c r="H613" s="44"/>
      <c r="I613" s="12"/>
    </row>
    <row r="614" spans="1:9" ht="12.75">
      <c r="A614" s="47"/>
      <c r="B614" s="140"/>
      <c r="C614" s="121"/>
      <c r="D614" s="121"/>
      <c r="E614" s="48"/>
      <c r="F614" s="48"/>
      <c r="G614" s="44"/>
      <c r="H614" s="44"/>
      <c r="I614" s="12"/>
    </row>
    <row r="615" spans="1:9" ht="12.75">
      <c r="A615" s="47"/>
      <c r="B615" s="140"/>
      <c r="C615" s="121"/>
      <c r="D615" s="121"/>
      <c r="E615" s="48"/>
      <c r="F615" s="48"/>
      <c r="G615" s="44"/>
      <c r="H615" s="44"/>
      <c r="I615" s="12"/>
    </row>
    <row r="616" spans="1:9" ht="12.75">
      <c r="A616" s="47"/>
      <c r="B616" s="140"/>
      <c r="C616" s="121"/>
      <c r="D616" s="121"/>
      <c r="E616" s="48"/>
      <c r="F616" s="48"/>
      <c r="G616" s="44"/>
      <c r="H616" s="44"/>
      <c r="I616" s="12"/>
    </row>
    <row r="617" spans="1:9" ht="12.75">
      <c r="A617" s="47"/>
      <c r="B617" s="140"/>
      <c r="C617" s="121"/>
      <c r="D617" s="121"/>
      <c r="E617" s="48"/>
      <c r="F617" s="48"/>
      <c r="G617" s="44"/>
      <c r="H617" s="44"/>
      <c r="I617" s="12"/>
    </row>
    <row r="618" spans="1:9" ht="12.75">
      <c r="A618" s="47"/>
      <c r="B618" s="140"/>
      <c r="C618" s="121"/>
      <c r="D618" s="121"/>
      <c r="E618" s="48"/>
      <c r="F618" s="48"/>
      <c r="G618" s="44"/>
      <c r="H618" s="44"/>
      <c r="I618" s="12"/>
    </row>
    <row r="619" spans="1:9" ht="12.75">
      <c r="A619" s="47"/>
      <c r="B619" s="140"/>
      <c r="C619" s="121"/>
      <c r="D619" s="121"/>
      <c r="E619" s="48"/>
      <c r="F619" s="48"/>
      <c r="G619" s="44"/>
      <c r="H619" s="44"/>
      <c r="I619" s="12"/>
    </row>
    <row r="620" spans="1:9" ht="12.75">
      <c r="A620" s="47"/>
      <c r="B620" s="140"/>
      <c r="C620" s="121"/>
      <c r="D620" s="121"/>
      <c r="E620" s="48"/>
      <c r="F620" s="48"/>
      <c r="G620" s="44"/>
      <c r="H620" s="44"/>
      <c r="I620" s="12"/>
    </row>
    <row r="621" spans="1:9" ht="12.75">
      <c r="A621" s="47"/>
      <c r="B621" s="140"/>
      <c r="C621" s="121"/>
      <c r="D621" s="121"/>
      <c r="E621" s="48"/>
      <c r="F621" s="48"/>
      <c r="G621" s="44"/>
      <c r="H621" s="44"/>
      <c r="I621" s="12"/>
    </row>
    <row r="622" spans="1:9" ht="12.75">
      <c r="A622" s="47"/>
      <c r="B622" s="140"/>
      <c r="C622" s="121"/>
      <c r="D622" s="121"/>
      <c r="E622" s="48"/>
      <c r="F622" s="48"/>
      <c r="G622" s="44"/>
      <c r="H622" s="44"/>
      <c r="I622" s="12"/>
    </row>
    <row r="623" spans="1:9" ht="12.75">
      <c r="A623" s="47"/>
      <c r="B623" s="140"/>
      <c r="C623" s="121"/>
      <c r="D623" s="121"/>
      <c r="E623" s="48"/>
      <c r="F623" s="48"/>
      <c r="G623" s="44"/>
      <c r="H623" s="44"/>
      <c r="I623" s="12"/>
    </row>
    <row r="624" spans="1:9" ht="12.75">
      <c r="A624" s="47"/>
      <c r="B624" s="140"/>
      <c r="C624" s="121"/>
      <c r="D624" s="121"/>
      <c r="E624" s="48"/>
      <c r="F624" s="48"/>
      <c r="G624" s="44"/>
      <c r="H624" s="44"/>
      <c r="I624" s="12"/>
    </row>
    <row r="625" spans="1:9" ht="12.75">
      <c r="A625" s="47"/>
      <c r="B625" s="140"/>
      <c r="C625" s="121"/>
      <c r="D625" s="121"/>
      <c r="E625" s="48"/>
      <c r="F625" s="48"/>
      <c r="G625" s="44"/>
      <c r="H625" s="44"/>
      <c r="I625" s="12"/>
    </row>
    <row r="626" spans="1:9" ht="12.75">
      <c r="A626" s="47"/>
      <c r="B626" s="140"/>
      <c r="C626" s="121"/>
      <c r="D626" s="121"/>
      <c r="E626" s="48"/>
      <c r="F626" s="48"/>
      <c r="G626" s="44"/>
      <c r="H626" s="44"/>
      <c r="I626" s="12"/>
    </row>
    <row r="627" spans="1:9" ht="12.75">
      <c r="A627" s="47"/>
      <c r="B627" s="140"/>
      <c r="C627" s="121"/>
      <c r="D627" s="121"/>
      <c r="E627" s="48"/>
      <c r="F627" s="48"/>
      <c r="G627" s="44"/>
      <c r="H627" s="44"/>
      <c r="I627" s="12"/>
    </row>
    <row r="628" spans="1:9" ht="12.75">
      <c r="A628" s="47"/>
      <c r="B628" s="140"/>
      <c r="C628" s="121"/>
      <c r="D628" s="121"/>
      <c r="E628" s="48"/>
      <c r="F628" s="48"/>
      <c r="G628" s="44"/>
      <c r="H628" s="44"/>
      <c r="I628" s="12"/>
    </row>
    <row r="629" spans="1:9" ht="12.75">
      <c r="A629" s="47"/>
      <c r="B629" s="140"/>
      <c r="C629" s="121"/>
      <c r="D629" s="121"/>
      <c r="E629" s="48"/>
      <c r="F629" s="48"/>
      <c r="G629" s="44"/>
      <c r="H629" s="44"/>
      <c r="I629" s="12"/>
    </row>
    <row r="630" spans="1:9" ht="12.75">
      <c r="A630" s="44"/>
      <c r="B630" s="74"/>
      <c r="C630" s="74"/>
      <c r="D630" s="74"/>
      <c r="E630" s="44"/>
      <c r="F630" s="44"/>
      <c r="G630" s="44"/>
      <c r="H630" s="44"/>
      <c r="I630" s="12"/>
    </row>
    <row r="631" spans="1:9" ht="12.75">
      <c r="A631" s="44"/>
      <c r="B631" s="74"/>
      <c r="C631" s="74"/>
      <c r="D631" s="74"/>
      <c r="E631" s="44"/>
      <c r="F631" s="44"/>
      <c r="G631" s="44"/>
      <c r="H631" s="44"/>
      <c r="I631" s="12"/>
    </row>
    <row r="632" spans="1:8" ht="12.75">
      <c r="A632" s="44"/>
      <c r="B632" s="74"/>
      <c r="C632" s="74"/>
      <c r="D632" s="74"/>
      <c r="E632" s="44"/>
      <c r="F632" s="44"/>
      <c r="G632" s="44"/>
      <c r="H632" s="44"/>
    </row>
    <row r="863" spans="27:28" ht="12.75" hidden="1">
      <c r="AA863" s="16" t="s">
        <v>0</v>
      </c>
      <c r="AB863" s="16" t="s">
        <v>548</v>
      </c>
    </row>
    <row r="864" spans="27:28" ht="12.75" hidden="1">
      <c r="AA864" s="4" t="s">
        <v>1</v>
      </c>
      <c r="AB864" s="4" t="s">
        <v>467</v>
      </c>
    </row>
    <row r="865" spans="27:28" ht="12.75" hidden="1">
      <c r="AA865" s="4" t="s">
        <v>415</v>
      </c>
      <c r="AB865" s="4" t="s">
        <v>416</v>
      </c>
    </row>
    <row r="866" spans="27:28" ht="12.75" hidden="1">
      <c r="AA866" s="4" t="s">
        <v>2</v>
      </c>
      <c r="AB866" s="4" t="s">
        <v>3</v>
      </c>
    </row>
    <row r="867" spans="27:28" ht="12.75" hidden="1">
      <c r="AA867" s="4" t="s">
        <v>4</v>
      </c>
      <c r="AB867" s="4" t="s">
        <v>5</v>
      </c>
    </row>
    <row r="868" spans="27:28" ht="12.75" hidden="1">
      <c r="AA868" s="4" t="s">
        <v>417</v>
      </c>
      <c r="AB868" s="4" t="s">
        <v>418</v>
      </c>
    </row>
    <row r="869" spans="27:28" ht="12.75" hidden="1">
      <c r="AA869" s="4" t="s">
        <v>556</v>
      </c>
      <c r="AB869" s="4" t="s">
        <v>557</v>
      </c>
    </row>
    <row r="870" spans="27:28" ht="12.75" hidden="1">
      <c r="AA870" s="4" t="s">
        <v>6</v>
      </c>
      <c r="AB870" s="4" t="s">
        <v>7</v>
      </c>
    </row>
    <row r="871" spans="27:28" ht="12.75" hidden="1">
      <c r="AA871" s="4" t="s">
        <v>468</v>
      </c>
      <c r="AB871" s="4" t="s">
        <v>469</v>
      </c>
    </row>
    <row r="872" spans="27:28" ht="12.75" hidden="1">
      <c r="AA872" s="4" t="s">
        <v>10</v>
      </c>
      <c r="AB872" s="4" t="s">
        <v>11</v>
      </c>
    </row>
    <row r="873" spans="27:28" ht="12.75" hidden="1">
      <c r="AA873" s="4" t="s">
        <v>12</v>
      </c>
      <c r="AB873" s="4" t="s">
        <v>13</v>
      </c>
    </row>
    <row r="874" spans="27:28" ht="12.75" hidden="1">
      <c r="AA874" s="4" t="s">
        <v>14</v>
      </c>
      <c r="AB874" s="4" t="s">
        <v>15</v>
      </c>
    </row>
    <row r="875" spans="27:28" ht="12.75" hidden="1">
      <c r="AA875" s="4" t="s">
        <v>419</v>
      </c>
      <c r="AB875" s="4" t="s">
        <v>592</v>
      </c>
    </row>
    <row r="876" spans="27:28" ht="12.75" hidden="1">
      <c r="AA876" s="4" t="s">
        <v>19</v>
      </c>
      <c r="AB876" s="4" t="s">
        <v>20</v>
      </c>
    </row>
    <row r="877" spans="27:28" ht="12.75" hidden="1">
      <c r="AA877" s="4" t="s">
        <v>22</v>
      </c>
      <c r="AB877" s="4" t="s">
        <v>23</v>
      </c>
    </row>
    <row r="878" spans="27:28" ht="12.75" hidden="1">
      <c r="AA878" s="4" t="s">
        <v>573</v>
      </c>
      <c r="AB878" s="4" t="s">
        <v>574</v>
      </c>
    </row>
    <row r="879" spans="27:28" ht="12.75" hidden="1">
      <c r="AA879" s="4" t="s">
        <v>18</v>
      </c>
      <c r="AB879" s="4" t="s">
        <v>420</v>
      </c>
    </row>
    <row r="880" spans="27:28" ht="12.75" hidden="1">
      <c r="AA880" s="4" t="s">
        <v>21</v>
      </c>
      <c r="AB880" s="4" t="s">
        <v>421</v>
      </c>
    </row>
    <row r="881" spans="27:28" ht="12.75" hidden="1">
      <c r="AA881" s="4" t="s">
        <v>8</v>
      </c>
      <c r="AB881" s="4" t="s">
        <v>9</v>
      </c>
    </row>
    <row r="882" spans="27:28" ht="12.75" hidden="1">
      <c r="AA882" s="4" t="s">
        <v>27</v>
      </c>
      <c r="AB882" s="4" t="s">
        <v>28</v>
      </c>
    </row>
    <row r="883" spans="27:28" ht="12.75" hidden="1">
      <c r="AA883" s="4" t="s">
        <v>661</v>
      </c>
      <c r="AB883" s="4" t="s">
        <v>662</v>
      </c>
    </row>
    <row r="884" spans="27:28" ht="12.75" hidden="1">
      <c r="AA884" s="4" t="s">
        <v>24</v>
      </c>
      <c r="AB884" s="4" t="s">
        <v>25</v>
      </c>
    </row>
    <row r="885" spans="27:28" ht="12.75" hidden="1">
      <c r="AA885" s="4" t="s">
        <v>29</v>
      </c>
      <c r="AB885" s="4" t="s">
        <v>504</v>
      </c>
    </row>
    <row r="886" spans="27:28" ht="12.75" hidden="1">
      <c r="AA886" s="4" t="s">
        <v>30</v>
      </c>
      <c r="AB886" s="4" t="s">
        <v>31</v>
      </c>
    </row>
    <row r="887" spans="27:28" ht="12.75" hidden="1">
      <c r="AA887" s="4" t="s">
        <v>26</v>
      </c>
      <c r="AB887" s="4" t="s">
        <v>422</v>
      </c>
    </row>
    <row r="888" spans="27:28" ht="12.75" hidden="1">
      <c r="AA888" s="4" t="s">
        <v>452</v>
      </c>
      <c r="AB888" s="4" t="s">
        <v>453</v>
      </c>
    </row>
    <row r="889" spans="27:28" ht="12.75" hidden="1">
      <c r="AA889" s="4" t="s">
        <v>32</v>
      </c>
      <c r="AB889" s="4" t="s">
        <v>33</v>
      </c>
    </row>
    <row r="890" spans="27:28" ht="12.75" hidden="1">
      <c r="AA890" s="4" t="s">
        <v>36</v>
      </c>
      <c r="AB890" s="4" t="s">
        <v>37</v>
      </c>
    </row>
    <row r="891" spans="27:28" ht="12.75" hidden="1">
      <c r="AA891" s="4" t="s">
        <v>38</v>
      </c>
      <c r="AB891" s="4" t="s">
        <v>523</v>
      </c>
    </row>
    <row r="892" spans="27:28" ht="12.75" hidden="1">
      <c r="AA892" s="4" t="s">
        <v>423</v>
      </c>
      <c r="AB892" s="4" t="s">
        <v>424</v>
      </c>
    </row>
    <row r="893" spans="27:28" ht="12.75" hidden="1">
      <c r="AA893" s="4" t="s">
        <v>43</v>
      </c>
      <c r="AB893" s="4" t="s">
        <v>44</v>
      </c>
    </row>
    <row r="894" spans="27:28" ht="12.75" hidden="1">
      <c r="AA894" s="4" t="s">
        <v>584</v>
      </c>
      <c r="AB894" s="4" t="s">
        <v>603</v>
      </c>
    </row>
    <row r="895" spans="27:28" ht="12.75" hidden="1">
      <c r="AA895" s="4" t="s">
        <v>45</v>
      </c>
      <c r="AB895" s="4" t="s">
        <v>505</v>
      </c>
    </row>
    <row r="896" spans="27:28" ht="12.75" hidden="1">
      <c r="AA896" s="4" t="s">
        <v>41</v>
      </c>
      <c r="AB896" s="4" t="s">
        <v>42</v>
      </c>
    </row>
    <row r="897" spans="27:28" ht="12.75" hidden="1">
      <c r="AA897" s="4" t="s">
        <v>48</v>
      </c>
      <c r="AB897" s="4" t="s">
        <v>49</v>
      </c>
    </row>
    <row r="898" spans="27:28" ht="12.75" hidden="1">
      <c r="AA898" s="4" t="s">
        <v>50</v>
      </c>
      <c r="AB898" s="4" t="s">
        <v>51</v>
      </c>
    </row>
    <row r="899" spans="27:28" ht="12.75" hidden="1">
      <c r="AA899" s="4" t="s">
        <v>454</v>
      </c>
      <c r="AB899" s="4" t="s">
        <v>455</v>
      </c>
    </row>
    <row r="900" spans="27:28" ht="12.75" hidden="1">
      <c r="AA900" s="4" t="s">
        <v>34</v>
      </c>
      <c r="AB900" s="4" t="s">
        <v>35</v>
      </c>
    </row>
    <row r="901" spans="27:28" ht="12.75" hidden="1">
      <c r="AA901" s="4" t="s">
        <v>611</v>
      </c>
      <c r="AB901" s="4" t="s">
        <v>612</v>
      </c>
    </row>
    <row r="902" spans="27:28" ht="12.75" hidden="1">
      <c r="AA902" s="4" t="s">
        <v>52</v>
      </c>
      <c r="AB902" s="4" t="s">
        <v>53</v>
      </c>
    </row>
    <row r="903" spans="27:28" ht="12.75" hidden="1">
      <c r="AA903" s="4" t="s">
        <v>54</v>
      </c>
      <c r="AB903" s="4" t="s">
        <v>55</v>
      </c>
    </row>
    <row r="904" spans="27:28" ht="12.75" hidden="1">
      <c r="AA904" s="4" t="s">
        <v>252</v>
      </c>
      <c r="AB904" s="4" t="s">
        <v>253</v>
      </c>
    </row>
    <row r="905" spans="27:28" ht="12.75" hidden="1">
      <c r="AA905" s="4" t="s">
        <v>46</v>
      </c>
      <c r="AB905" s="4" t="s">
        <v>47</v>
      </c>
    </row>
    <row r="906" spans="27:28" ht="12.75" hidden="1">
      <c r="AA906" s="4" t="s">
        <v>613</v>
      </c>
      <c r="AB906" s="4" t="s">
        <v>614</v>
      </c>
    </row>
    <row r="907" spans="27:28" ht="12.75" hidden="1">
      <c r="AA907" s="4" t="s">
        <v>56</v>
      </c>
      <c r="AB907" s="4" t="s">
        <v>57</v>
      </c>
    </row>
    <row r="908" spans="27:28" ht="12.75" hidden="1">
      <c r="AA908" s="4" t="s">
        <v>16</v>
      </c>
      <c r="AB908" s="4" t="s">
        <v>17</v>
      </c>
    </row>
    <row r="909" spans="27:28" ht="12.75" hidden="1">
      <c r="AA909" s="4" t="s">
        <v>60</v>
      </c>
      <c r="AB909" s="4" t="s">
        <v>61</v>
      </c>
    </row>
    <row r="910" spans="27:28" ht="12.75" hidden="1">
      <c r="AA910" s="4" t="s">
        <v>58</v>
      </c>
      <c r="AB910" s="4" t="s">
        <v>59</v>
      </c>
    </row>
    <row r="911" spans="27:28" ht="12.75" hidden="1">
      <c r="AA911" s="4" t="s">
        <v>558</v>
      </c>
      <c r="AB911" s="4" t="s">
        <v>542</v>
      </c>
    </row>
    <row r="912" spans="27:28" ht="12.75" hidden="1">
      <c r="AA912" s="4" t="s">
        <v>62</v>
      </c>
      <c r="AB912" s="4" t="s">
        <v>63</v>
      </c>
    </row>
    <row r="913" spans="27:28" ht="12.75" hidden="1">
      <c r="AA913" s="4" t="s">
        <v>39</v>
      </c>
      <c r="AB913" s="4" t="s">
        <v>40</v>
      </c>
    </row>
    <row r="914" spans="27:28" ht="12.75" hidden="1">
      <c r="AA914" s="4" t="s">
        <v>425</v>
      </c>
      <c r="AB914" s="4" t="s">
        <v>426</v>
      </c>
    </row>
    <row r="915" spans="27:28" ht="12.75" hidden="1">
      <c r="AA915" s="4" t="s">
        <v>64</v>
      </c>
      <c r="AB915" s="4" t="s">
        <v>65</v>
      </c>
    </row>
    <row r="916" spans="27:28" ht="12.75" hidden="1">
      <c r="AA916" s="4" t="s">
        <v>66</v>
      </c>
      <c r="AB916" s="4" t="s">
        <v>67</v>
      </c>
    </row>
    <row r="917" spans="27:28" ht="12.75" hidden="1">
      <c r="AA917" s="4" t="s">
        <v>68</v>
      </c>
      <c r="AB917" s="4" t="s">
        <v>69</v>
      </c>
    </row>
    <row r="918" spans="27:28" ht="12.75" hidden="1">
      <c r="AA918" s="4" t="s">
        <v>70</v>
      </c>
      <c r="AB918" s="4" t="s">
        <v>427</v>
      </c>
    </row>
    <row r="919" spans="27:28" ht="12.75" hidden="1">
      <c r="AA919" s="4" t="s">
        <v>73</v>
      </c>
      <c r="AB919" s="4" t="s">
        <v>741</v>
      </c>
    </row>
    <row r="920" spans="27:28" ht="12.75" hidden="1">
      <c r="AA920" s="4" t="s">
        <v>74</v>
      </c>
      <c r="AB920" s="4" t="s">
        <v>75</v>
      </c>
    </row>
    <row r="921" spans="27:28" ht="12.75" hidden="1">
      <c r="AA921" s="4" t="s">
        <v>86</v>
      </c>
      <c r="AB921" s="4" t="s">
        <v>87</v>
      </c>
    </row>
    <row r="922" spans="27:28" ht="12.75" hidden="1">
      <c r="AA922" s="4" t="s">
        <v>585</v>
      </c>
      <c r="AB922" s="4" t="s">
        <v>586</v>
      </c>
    </row>
    <row r="923" spans="27:28" ht="12.75" hidden="1">
      <c r="AA923" s="4" t="s">
        <v>77</v>
      </c>
      <c r="AB923" s="4" t="s">
        <v>78</v>
      </c>
    </row>
    <row r="924" spans="27:28" ht="12.75" hidden="1">
      <c r="AA924" s="4" t="s">
        <v>470</v>
      </c>
      <c r="AB924" s="4" t="s">
        <v>471</v>
      </c>
    </row>
    <row r="925" spans="27:28" ht="12.75" hidden="1">
      <c r="AA925" s="4" t="s">
        <v>79</v>
      </c>
      <c r="AB925" s="4" t="s">
        <v>80</v>
      </c>
    </row>
    <row r="926" spans="27:28" ht="12.75" hidden="1">
      <c r="AA926" s="4" t="s">
        <v>88</v>
      </c>
      <c r="AB926" s="4" t="s">
        <v>524</v>
      </c>
    </row>
    <row r="927" spans="27:28" ht="12.75" hidden="1">
      <c r="AA927" s="4" t="s">
        <v>559</v>
      </c>
      <c r="AB927" s="4" t="s">
        <v>549</v>
      </c>
    </row>
    <row r="928" spans="27:28" ht="12.75" hidden="1">
      <c r="AA928" s="4" t="s">
        <v>91</v>
      </c>
      <c r="AB928" s="4" t="s">
        <v>525</v>
      </c>
    </row>
    <row r="929" spans="27:28" ht="12.75" hidden="1">
      <c r="AA929" s="4" t="s">
        <v>76</v>
      </c>
      <c r="AB929" s="4" t="s">
        <v>615</v>
      </c>
    </row>
    <row r="930" spans="27:28" ht="12.75" hidden="1">
      <c r="AA930" s="4" t="s">
        <v>81</v>
      </c>
      <c r="AB930" s="4" t="s">
        <v>82</v>
      </c>
    </row>
    <row r="931" spans="27:28" ht="12.75" hidden="1">
      <c r="AA931" s="4" t="s">
        <v>83</v>
      </c>
      <c r="AB931" s="4" t="s">
        <v>560</v>
      </c>
    </row>
    <row r="932" spans="27:28" ht="12.75" hidden="1">
      <c r="AA932" s="4" t="s">
        <v>84</v>
      </c>
      <c r="AB932" s="4" t="s">
        <v>85</v>
      </c>
    </row>
    <row r="933" spans="27:28" ht="12.75" hidden="1">
      <c r="AA933" s="4" t="s">
        <v>593</v>
      </c>
      <c r="AB933" s="4" t="s">
        <v>575</v>
      </c>
    </row>
    <row r="934" spans="27:28" ht="12.75" hidden="1">
      <c r="AA934" s="4" t="s">
        <v>616</v>
      </c>
      <c r="AB934" s="4" t="s">
        <v>617</v>
      </c>
    </row>
    <row r="935" spans="27:28" ht="12.75" hidden="1">
      <c r="AA935" s="4" t="s">
        <v>428</v>
      </c>
      <c r="AB935" s="4" t="s">
        <v>429</v>
      </c>
    </row>
    <row r="936" spans="27:28" ht="12.75" hidden="1">
      <c r="AA936" s="4" t="s">
        <v>71</v>
      </c>
      <c r="AB936" s="4" t="s">
        <v>72</v>
      </c>
    </row>
    <row r="937" spans="27:28" ht="12.75" hidden="1">
      <c r="AA937" s="4" t="s">
        <v>96</v>
      </c>
      <c r="AB937" s="4" t="s">
        <v>97</v>
      </c>
    </row>
    <row r="938" spans="27:28" ht="12.75" hidden="1">
      <c r="AA938" s="4" t="s">
        <v>92</v>
      </c>
      <c r="AB938" s="4" t="s">
        <v>93</v>
      </c>
    </row>
    <row r="939" spans="27:28" ht="12.75" hidden="1">
      <c r="AA939" s="4" t="s">
        <v>94</v>
      </c>
      <c r="AB939" s="4" t="s">
        <v>95</v>
      </c>
    </row>
    <row r="940" spans="27:28" ht="12.75" hidden="1">
      <c r="AA940" s="4" t="s">
        <v>541</v>
      </c>
      <c r="AB940" s="4" t="s">
        <v>618</v>
      </c>
    </row>
    <row r="941" spans="27:28" ht="12.75" hidden="1">
      <c r="AA941" s="4" t="s">
        <v>89</v>
      </c>
      <c r="AB941" s="4" t="s">
        <v>90</v>
      </c>
    </row>
    <row r="942" spans="27:28" ht="12.75" hidden="1">
      <c r="AA942" s="4" t="s">
        <v>632</v>
      </c>
      <c r="AB942" s="4" t="s">
        <v>633</v>
      </c>
    </row>
    <row r="943" spans="27:28" ht="12.75" hidden="1">
      <c r="AA943" s="4" t="s">
        <v>101</v>
      </c>
      <c r="AB943" s="4" t="s">
        <v>102</v>
      </c>
    </row>
    <row r="944" spans="27:28" ht="12.75" hidden="1">
      <c r="AA944" s="4" t="s">
        <v>619</v>
      </c>
      <c r="AB944" s="4" t="s">
        <v>620</v>
      </c>
    </row>
    <row r="945" spans="27:28" ht="12.75" hidden="1">
      <c r="AA945" s="4" t="s">
        <v>106</v>
      </c>
      <c r="AB945" s="4" t="s">
        <v>107</v>
      </c>
    </row>
    <row r="946" spans="27:28" ht="12.75" hidden="1">
      <c r="AA946" s="4" t="s">
        <v>108</v>
      </c>
      <c r="AB946" s="4" t="s">
        <v>109</v>
      </c>
    </row>
    <row r="947" spans="27:28" ht="12.75" hidden="1">
      <c r="AA947" s="4" t="s">
        <v>98</v>
      </c>
      <c r="AB947" s="4" t="s">
        <v>99</v>
      </c>
    </row>
    <row r="948" spans="27:28" ht="12.75" hidden="1">
      <c r="AA948" s="4" t="s">
        <v>113</v>
      </c>
      <c r="AB948" s="4" t="s">
        <v>114</v>
      </c>
    </row>
    <row r="949" spans="27:28" ht="12.75" hidden="1">
      <c r="AA949" s="4" t="s">
        <v>104</v>
      </c>
      <c r="AB949" s="4" t="s">
        <v>105</v>
      </c>
    </row>
    <row r="950" spans="27:28" ht="12.75" hidden="1">
      <c r="AA950" s="4" t="s">
        <v>110</v>
      </c>
      <c r="AB950" s="4" t="s">
        <v>532</v>
      </c>
    </row>
    <row r="951" spans="27:28" ht="12.75" hidden="1">
      <c r="AA951" s="4" t="s">
        <v>111</v>
      </c>
      <c r="AB951" s="4" t="s">
        <v>112</v>
      </c>
    </row>
    <row r="952" spans="27:28" ht="12.75" hidden="1">
      <c r="AA952" s="4" t="s">
        <v>680</v>
      </c>
      <c r="AB952" s="4" t="s">
        <v>663</v>
      </c>
    </row>
    <row r="953" spans="27:28" ht="12.75" hidden="1">
      <c r="AA953" s="4" t="s">
        <v>100</v>
      </c>
      <c r="AB953" s="4" t="s">
        <v>569</v>
      </c>
    </row>
    <row r="954" spans="27:28" ht="12.75" hidden="1">
      <c r="AA954" s="4" t="s">
        <v>115</v>
      </c>
      <c r="AB954" s="4" t="s">
        <v>116</v>
      </c>
    </row>
    <row r="955" spans="27:28" ht="12.75" hidden="1">
      <c r="AA955" s="4" t="s">
        <v>119</v>
      </c>
      <c r="AB955" s="4" t="s">
        <v>120</v>
      </c>
    </row>
    <row r="956" spans="27:28" ht="12.75" hidden="1">
      <c r="AA956" s="4" t="s">
        <v>550</v>
      </c>
      <c r="AB956" s="4" t="s">
        <v>551</v>
      </c>
    </row>
    <row r="957" spans="27:28" ht="12.75" hidden="1">
      <c r="AA957" s="4" t="s">
        <v>430</v>
      </c>
      <c r="AB957" s="4" t="s">
        <v>431</v>
      </c>
    </row>
    <row r="958" spans="27:28" ht="12.75" hidden="1">
      <c r="AA958" s="4" t="s">
        <v>121</v>
      </c>
      <c r="AB958" s="4" t="s">
        <v>561</v>
      </c>
    </row>
    <row r="959" spans="27:28" ht="12.75" hidden="1">
      <c r="AA959" s="4" t="s">
        <v>533</v>
      </c>
      <c r="AB959" s="4" t="s">
        <v>534</v>
      </c>
    </row>
    <row r="960" spans="27:28" ht="12.75" hidden="1">
      <c r="AA960" s="4" t="s">
        <v>122</v>
      </c>
      <c r="AB960" s="4" t="s">
        <v>123</v>
      </c>
    </row>
    <row r="961" spans="27:28" ht="12.75" hidden="1">
      <c r="AA961" s="4" t="s">
        <v>604</v>
      </c>
      <c r="AB961" s="4" t="s">
        <v>605</v>
      </c>
    </row>
    <row r="962" spans="27:28" ht="12.75" hidden="1">
      <c r="AA962" s="4" t="s">
        <v>681</v>
      </c>
      <c r="AB962" s="4" t="s">
        <v>654</v>
      </c>
    </row>
    <row r="963" spans="27:28" ht="12.75" hidden="1">
      <c r="AA963" s="4" t="s">
        <v>562</v>
      </c>
      <c r="AB963" s="4" t="s">
        <v>521</v>
      </c>
    </row>
    <row r="964" spans="27:28" ht="12.75" hidden="1">
      <c r="AA964" s="4" t="s">
        <v>124</v>
      </c>
      <c r="AB964" s="4" t="s">
        <v>125</v>
      </c>
    </row>
    <row r="965" spans="27:28" ht="12.75" hidden="1">
      <c r="AA965" s="4" t="s">
        <v>606</v>
      </c>
      <c r="AB965" s="4" t="s">
        <v>607</v>
      </c>
    </row>
    <row r="966" spans="27:28" ht="12.75" hidden="1">
      <c r="AA966" s="4" t="s">
        <v>570</v>
      </c>
      <c r="AB966" s="4" t="s">
        <v>571</v>
      </c>
    </row>
    <row r="967" spans="27:28" ht="12.75" hidden="1">
      <c r="AA967" s="4" t="s">
        <v>117</v>
      </c>
      <c r="AB967" s="4" t="s">
        <v>118</v>
      </c>
    </row>
    <row r="968" spans="27:28" ht="12.75" hidden="1">
      <c r="AA968" s="4" t="s">
        <v>485</v>
      </c>
      <c r="AB968" s="4" t="s">
        <v>473</v>
      </c>
    </row>
    <row r="969" spans="27:28" ht="12.75" hidden="1">
      <c r="AA969" s="4" t="s">
        <v>535</v>
      </c>
      <c r="AB969" s="4" t="s">
        <v>536</v>
      </c>
    </row>
    <row r="970" spans="27:28" ht="12.75" hidden="1">
      <c r="AA970" s="4" t="s">
        <v>126</v>
      </c>
      <c r="AB970" s="4" t="s">
        <v>587</v>
      </c>
    </row>
    <row r="971" spans="27:28" ht="12.75" hidden="1">
      <c r="AA971" s="4" t="s">
        <v>131</v>
      </c>
      <c r="AB971" s="4" t="s">
        <v>132</v>
      </c>
    </row>
    <row r="972" spans="27:28" ht="12.75" hidden="1">
      <c r="AA972" s="4" t="s">
        <v>127</v>
      </c>
      <c r="AB972" s="4" t="s">
        <v>128</v>
      </c>
    </row>
    <row r="973" spans="27:28" ht="12.75" hidden="1">
      <c r="AA973" s="4" t="s">
        <v>133</v>
      </c>
      <c r="AB973" s="4" t="s">
        <v>653</v>
      </c>
    </row>
    <row r="974" spans="27:28" ht="12.75" hidden="1">
      <c r="AA974" s="4" t="s">
        <v>594</v>
      </c>
      <c r="AB974" s="4" t="s">
        <v>576</v>
      </c>
    </row>
    <row r="975" spans="27:28" ht="12.75" hidden="1">
      <c r="AA975" s="4" t="s">
        <v>129</v>
      </c>
      <c r="AB975" s="4" t="s">
        <v>130</v>
      </c>
    </row>
    <row r="976" spans="27:28" ht="12.75" hidden="1">
      <c r="AA976" s="4" t="s">
        <v>486</v>
      </c>
      <c r="AB976" s="4" t="s">
        <v>474</v>
      </c>
    </row>
    <row r="977" spans="27:28" ht="12.75" hidden="1">
      <c r="AA977" s="4" t="s">
        <v>139</v>
      </c>
      <c r="AB977" s="4" t="s">
        <v>140</v>
      </c>
    </row>
    <row r="978" spans="27:28" ht="12.75" hidden="1">
      <c r="AA978" s="4" t="s">
        <v>134</v>
      </c>
      <c r="AB978" s="4" t="s">
        <v>487</v>
      </c>
    </row>
    <row r="979" spans="27:28" ht="12.75" hidden="1">
      <c r="AA979" s="4" t="s">
        <v>135</v>
      </c>
      <c r="AB979" s="4" t="s">
        <v>136</v>
      </c>
    </row>
    <row r="980" spans="27:28" ht="12.75" hidden="1">
      <c r="AA980" s="4" t="s">
        <v>137</v>
      </c>
      <c r="AB980" s="4" t="s">
        <v>138</v>
      </c>
    </row>
    <row r="981" spans="27:28" ht="12.75" hidden="1">
      <c r="AA981" s="4" t="s">
        <v>141</v>
      </c>
      <c r="AB981" s="4" t="s">
        <v>506</v>
      </c>
    </row>
    <row r="982" spans="27:28" ht="12.75" hidden="1">
      <c r="AA982" s="4" t="s">
        <v>595</v>
      </c>
      <c r="AB982" s="4" t="s">
        <v>588</v>
      </c>
    </row>
    <row r="983" spans="27:28" ht="12.75" hidden="1">
      <c r="AA983" s="4" t="s">
        <v>142</v>
      </c>
      <c r="AB983" s="4" t="s">
        <v>143</v>
      </c>
    </row>
    <row r="984" spans="27:28" ht="12.75" hidden="1">
      <c r="AA984" s="4" t="s">
        <v>456</v>
      </c>
      <c r="AB984" s="4" t="s">
        <v>457</v>
      </c>
    </row>
    <row r="985" spans="27:28" ht="12.75" hidden="1">
      <c r="AA985" s="4" t="s">
        <v>144</v>
      </c>
      <c r="AB985" s="4" t="s">
        <v>145</v>
      </c>
    </row>
    <row r="986" spans="27:28" ht="12.75" hidden="1">
      <c r="AA986" s="4" t="s">
        <v>155</v>
      </c>
      <c r="AB986" s="4" t="s">
        <v>156</v>
      </c>
    </row>
    <row r="987" spans="27:28" ht="12.75" hidden="1">
      <c r="AA987" s="4" t="s">
        <v>152</v>
      </c>
      <c r="AB987" s="4" t="s">
        <v>432</v>
      </c>
    </row>
    <row r="988" spans="27:28" ht="12.75" hidden="1">
      <c r="AA988" s="4" t="s">
        <v>146</v>
      </c>
      <c r="AB988" s="4" t="s">
        <v>147</v>
      </c>
    </row>
    <row r="989" spans="27:28" ht="12.75" hidden="1">
      <c r="AA989" s="4" t="s">
        <v>148</v>
      </c>
      <c r="AB989" s="4" t="s">
        <v>149</v>
      </c>
    </row>
    <row r="990" spans="27:28" ht="12.75" hidden="1">
      <c r="AA990" s="4" t="s">
        <v>153</v>
      </c>
      <c r="AB990" s="4" t="s">
        <v>154</v>
      </c>
    </row>
    <row r="991" spans="27:28" ht="12.75" hidden="1">
      <c r="AA991" s="4" t="s">
        <v>682</v>
      </c>
      <c r="AB991" s="4" t="s">
        <v>676</v>
      </c>
    </row>
    <row r="992" spans="27:28" ht="12.75" hidden="1">
      <c r="AA992" s="4" t="s">
        <v>157</v>
      </c>
      <c r="AB992" s="4" t="s">
        <v>483</v>
      </c>
    </row>
    <row r="993" spans="27:28" ht="12.75" hidden="1">
      <c r="AA993" s="4" t="s">
        <v>158</v>
      </c>
      <c r="AB993" s="4" t="s">
        <v>159</v>
      </c>
    </row>
    <row r="994" spans="27:28" ht="12.75" hidden="1">
      <c r="AA994" s="4" t="s">
        <v>478</v>
      </c>
      <c r="AB994" s="4" t="s">
        <v>479</v>
      </c>
    </row>
    <row r="995" spans="27:28" ht="12.75" hidden="1">
      <c r="AA995" s="4" t="s">
        <v>150</v>
      </c>
      <c r="AB995" s="4" t="s">
        <v>151</v>
      </c>
    </row>
    <row r="996" spans="27:28" ht="12.75" hidden="1">
      <c r="AA996" s="4" t="s">
        <v>160</v>
      </c>
      <c r="AB996" s="4" t="s">
        <v>161</v>
      </c>
    </row>
    <row r="997" spans="27:28" ht="12.75" hidden="1">
      <c r="AA997" s="4" t="s">
        <v>162</v>
      </c>
      <c r="AB997" s="4" t="s">
        <v>163</v>
      </c>
    </row>
    <row r="998" spans="27:28" ht="12.75" hidden="1">
      <c r="AA998" s="4" t="s">
        <v>164</v>
      </c>
      <c r="AB998" s="4" t="s">
        <v>165</v>
      </c>
    </row>
    <row r="999" spans="27:28" ht="12.75" hidden="1">
      <c r="AA999" s="4" t="s">
        <v>433</v>
      </c>
      <c r="AB999" s="4" t="s">
        <v>434</v>
      </c>
    </row>
    <row r="1000" spans="27:28" ht="12.75" hidden="1">
      <c r="AA1000" s="4" t="s">
        <v>166</v>
      </c>
      <c r="AB1000" s="4" t="s">
        <v>167</v>
      </c>
    </row>
    <row r="1001" spans="27:28" ht="12.75" hidden="1">
      <c r="AA1001" s="4" t="s">
        <v>582</v>
      </c>
      <c r="AB1001" s="4" t="s">
        <v>583</v>
      </c>
    </row>
    <row r="1002" spans="27:28" ht="12.75" hidden="1">
      <c r="AA1002" s="4" t="s">
        <v>683</v>
      </c>
      <c r="AB1002" s="4" t="s">
        <v>684</v>
      </c>
    </row>
    <row r="1003" spans="27:28" ht="12.75" hidden="1">
      <c r="AA1003" s="4" t="s">
        <v>526</v>
      </c>
      <c r="AB1003" s="4" t="s">
        <v>527</v>
      </c>
    </row>
    <row r="1004" spans="27:28" ht="12.75" hidden="1">
      <c r="AA1004" s="4" t="s">
        <v>170</v>
      </c>
      <c r="AB1004" s="4" t="s">
        <v>171</v>
      </c>
    </row>
    <row r="1005" spans="27:28" ht="12.75" hidden="1">
      <c r="AA1005" s="4" t="s">
        <v>172</v>
      </c>
      <c r="AB1005" s="4" t="s">
        <v>173</v>
      </c>
    </row>
    <row r="1006" spans="27:28" ht="12.75" hidden="1">
      <c r="AA1006" s="4" t="s">
        <v>175</v>
      </c>
      <c r="AB1006" s="4" t="s">
        <v>176</v>
      </c>
    </row>
    <row r="1007" spans="27:28" ht="12.75" hidden="1">
      <c r="AA1007" s="4" t="s">
        <v>168</v>
      </c>
      <c r="AB1007" s="4" t="s">
        <v>169</v>
      </c>
    </row>
    <row r="1008" spans="27:28" ht="12.75" hidden="1">
      <c r="AA1008" s="4" t="s">
        <v>174</v>
      </c>
      <c r="AB1008" s="4" t="s">
        <v>507</v>
      </c>
    </row>
    <row r="1009" spans="27:28" ht="12.75" hidden="1">
      <c r="AA1009" s="4" t="s">
        <v>639</v>
      </c>
      <c r="AB1009" s="4" t="s">
        <v>640</v>
      </c>
    </row>
    <row r="1010" spans="27:28" ht="12.75" hidden="1">
      <c r="AA1010" s="4" t="s">
        <v>596</v>
      </c>
      <c r="AB1010" s="4" t="s">
        <v>597</v>
      </c>
    </row>
    <row r="1011" spans="27:28" ht="12.75" hidden="1">
      <c r="AA1011" s="4" t="s">
        <v>179</v>
      </c>
      <c r="AB1011" s="4" t="s">
        <v>488</v>
      </c>
    </row>
    <row r="1012" spans="27:28" ht="12.75" hidden="1">
      <c r="AA1012" s="4" t="s">
        <v>177</v>
      </c>
      <c r="AB1012" s="4" t="s">
        <v>178</v>
      </c>
    </row>
    <row r="1013" spans="27:28" ht="12.75" hidden="1">
      <c r="AA1013" s="4" t="s">
        <v>435</v>
      </c>
      <c r="AB1013" s="4" t="s">
        <v>436</v>
      </c>
    </row>
    <row r="1014" spans="27:28" ht="12.75" hidden="1">
      <c r="AA1014" s="4" t="s">
        <v>348</v>
      </c>
      <c r="AB1014" s="4" t="s">
        <v>489</v>
      </c>
    </row>
    <row r="1015" spans="27:28" ht="12.75" hidden="1">
      <c r="AA1015" s="4" t="s">
        <v>490</v>
      </c>
      <c r="AB1015" s="4" t="s">
        <v>477</v>
      </c>
    </row>
    <row r="1016" spans="27:28" ht="12.75" hidden="1">
      <c r="AA1016" s="4" t="s">
        <v>182</v>
      </c>
      <c r="AB1016" s="4" t="s">
        <v>183</v>
      </c>
    </row>
    <row r="1017" spans="27:28" ht="12.75" hidden="1">
      <c r="AA1017" s="4" t="s">
        <v>186</v>
      </c>
      <c r="AB1017" s="4" t="s">
        <v>187</v>
      </c>
    </row>
    <row r="1018" spans="27:28" ht="12.75" hidden="1">
      <c r="AA1018" s="4" t="s">
        <v>184</v>
      </c>
      <c r="AB1018" s="4" t="s">
        <v>185</v>
      </c>
    </row>
    <row r="1019" spans="27:28" ht="12.75" hidden="1">
      <c r="AA1019" s="4" t="s">
        <v>508</v>
      </c>
      <c r="AB1019" s="4" t="s">
        <v>509</v>
      </c>
    </row>
    <row r="1020" spans="27:28" ht="12.75" hidden="1">
      <c r="AA1020" s="4" t="s">
        <v>641</v>
      </c>
      <c r="AB1020" s="4" t="s">
        <v>642</v>
      </c>
    </row>
    <row r="1021" spans="27:28" ht="12.75" hidden="1">
      <c r="AA1021" s="4" t="s">
        <v>563</v>
      </c>
      <c r="AB1021" s="4" t="s">
        <v>552</v>
      </c>
    </row>
    <row r="1022" spans="27:28" ht="12.75" hidden="1">
      <c r="AA1022" s="4" t="s">
        <v>188</v>
      </c>
      <c r="AB1022" s="4" t="s">
        <v>189</v>
      </c>
    </row>
    <row r="1023" spans="27:28" ht="12.75" hidden="1">
      <c r="AA1023" s="4" t="s">
        <v>192</v>
      </c>
      <c r="AB1023" s="4" t="s">
        <v>510</v>
      </c>
    </row>
    <row r="1024" spans="27:28" ht="12.75" hidden="1">
      <c r="AA1024" s="4" t="s">
        <v>190</v>
      </c>
      <c r="AB1024" s="4" t="s">
        <v>191</v>
      </c>
    </row>
    <row r="1025" spans="27:28" ht="12.75" hidden="1">
      <c r="AA1025" s="4" t="s">
        <v>180</v>
      </c>
      <c r="AB1025" s="4" t="s">
        <v>181</v>
      </c>
    </row>
    <row r="1026" spans="27:28" ht="12.75" hidden="1">
      <c r="AA1026" s="4" t="s">
        <v>193</v>
      </c>
      <c r="AB1026" s="4" t="s">
        <v>194</v>
      </c>
    </row>
    <row r="1027" spans="27:28" ht="12.75" hidden="1">
      <c r="AA1027" s="4" t="s">
        <v>472</v>
      </c>
      <c r="AB1027" s="4" t="s">
        <v>480</v>
      </c>
    </row>
    <row r="1028" spans="27:28" ht="12.75" hidden="1">
      <c r="AA1028" s="4" t="s">
        <v>195</v>
      </c>
      <c r="AB1028" s="4" t="s">
        <v>196</v>
      </c>
    </row>
    <row r="1029" spans="27:28" ht="12.75" hidden="1">
      <c r="AA1029" s="4" t="s">
        <v>197</v>
      </c>
      <c r="AB1029" s="4" t="s">
        <v>198</v>
      </c>
    </row>
    <row r="1030" spans="27:28" ht="12.75" hidden="1">
      <c r="AA1030" s="4" t="s">
        <v>664</v>
      </c>
      <c r="AB1030" s="4" t="s">
        <v>665</v>
      </c>
    </row>
    <row r="1031" spans="27:28" ht="12.75" hidden="1">
      <c r="AA1031" s="4" t="s">
        <v>590</v>
      </c>
      <c r="AB1031" s="4" t="s">
        <v>591</v>
      </c>
    </row>
    <row r="1032" spans="27:28" ht="12.75" hidden="1">
      <c r="AA1032" s="4" t="s">
        <v>202</v>
      </c>
      <c r="AB1032" s="4" t="s">
        <v>203</v>
      </c>
    </row>
    <row r="1033" spans="27:28" ht="12.75" hidden="1">
      <c r="AA1033" s="4" t="s">
        <v>204</v>
      </c>
      <c r="AB1033" s="4" t="s">
        <v>205</v>
      </c>
    </row>
    <row r="1034" spans="27:28" ht="12.75" hidden="1">
      <c r="AA1034" s="4" t="s">
        <v>201</v>
      </c>
      <c r="AB1034" s="4" t="s">
        <v>460</v>
      </c>
    </row>
    <row r="1035" spans="27:28" ht="12.75" hidden="1">
      <c r="AA1035" s="4" t="s">
        <v>577</v>
      </c>
      <c r="AB1035" s="4" t="s">
        <v>578</v>
      </c>
    </row>
    <row r="1036" spans="27:28" ht="12.75" hidden="1">
      <c r="AA1036" s="4" t="s">
        <v>206</v>
      </c>
      <c r="AB1036" s="4" t="s">
        <v>207</v>
      </c>
    </row>
    <row r="1037" spans="27:28" ht="12.75" hidden="1">
      <c r="AA1037" s="4" t="s">
        <v>208</v>
      </c>
      <c r="AB1037" s="4" t="s">
        <v>209</v>
      </c>
    </row>
    <row r="1038" spans="27:28" ht="12.75" hidden="1">
      <c r="AA1038" s="4" t="s">
        <v>210</v>
      </c>
      <c r="AB1038" s="4" t="s">
        <v>211</v>
      </c>
    </row>
    <row r="1039" spans="27:28" ht="12.75" hidden="1">
      <c r="AA1039" s="4" t="s">
        <v>539</v>
      </c>
      <c r="AB1039" s="4" t="s">
        <v>540</v>
      </c>
    </row>
    <row r="1040" spans="27:28" ht="12.75" hidden="1">
      <c r="AA1040" s="4" t="s">
        <v>528</v>
      </c>
      <c r="AB1040" s="4" t="s">
        <v>529</v>
      </c>
    </row>
    <row r="1041" spans="27:28" ht="12.75" hidden="1">
      <c r="AA1041" s="4" t="s">
        <v>212</v>
      </c>
      <c r="AB1041" s="4" t="s">
        <v>511</v>
      </c>
    </row>
    <row r="1042" spans="27:28" ht="12.75" hidden="1">
      <c r="AA1042" s="4" t="s">
        <v>437</v>
      </c>
      <c r="AB1042" s="4" t="s">
        <v>438</v>
      </c>
    </row>
    <row r="1043" spans="27:28" ht="12.75" hidden="1">
      <c r="AA1043" s="4" t="s">
        <v>217</v>
      </c>
      <c r="AB1043" s="4" t="s">
        <v>464</v>
      </c>
    </row>
    <row r="1044" spans="27:28" ht="12.75" hidden="1">
      <c r="AA1044" s="4" t="s">
        <v>349</v>
      </c>
      <c r="AB1044" s="4" t="s">
        <v>491</v>
      </c>
    </row>
    <row r="1045" spans="27:28" ht="12.75" hidden="1">
      <c r="AA1045" s="4" t="s">
        <v>666</v>
      </c>
      <c r="AB1045" s="4" t="s">
        <v>667</v>
      </c>
    </row>
    <row r="1046" spans="27:28" ht="12.75" hidden="1">
      <c r="AA1046" s="4" t="s">
        <v>520</v>
      </c>
      <c r="AB1046" s="4" t="s">
        <v>512</v>
      </c>
    </row>
    <row r="1047" spans="27:28" ht="12.75" hidden="1">
      <c r="AA1047" s="4" t="s">
        <v>564</v>
      </c>
      <c r="AB1047" s="4" t="s">
        <v>579</v>
      </c>
    </row>
    <row r="1048" spans="27:28" ht="12.75" hidden="1">
      <c r="AA1048" s="4" t="s">
        <v>213</v>
      </c>
      <c r="AB1048" s="4" t="s">
        <v>214</v>
      </c>
    </row>
    <row r="1049" spans="27:28" ht="12.75" hidden="1">
      <c r="AA1049" s="4" t="s">
        <v>668</v>
      </c>
      <c r="AB1049" s="4" t="s">
        <v>669</v>
      </c>
    </row>
    <row r="1050" spans="27:28" ht="12.75" hidden="1">
      <c r="AA1050" s="4" t="s">
        <v>215</v>
      </c>
      <c r="AB1050" s="4" t="s">
        <v>216</v>
      </c>
    </row>
    <row r="1051" spans="27:28" ht="12.75" hidden="1">
      <c r="AA1051" s="4" t="s">
        <v>218</v>
      </c>
      <c r="AB1051" s="4" t="s">
        <v>219</v>
      </c>
    </row>
    <row r="1052" spans="27:28" ht="12.75" hidden="1">
      <c r="AA1052" s="4" t="s">
        <v>220</v>
      </c>
      <c r="AB1052" s="4" t="s">
        <v>221</v>
      </c>
    </row>
    <row r="1053" spans="27:28" ht="12.75" hidden="1">
      <c r="AA1053" s="4" t="s">
        <v>222</v>
      </c>
      <c r="AB1053" s="4" t="s">
        <v>223</v>
      </c>
    </row>
    <row r="1054" spans="27:28" ht="12.75" hidden="1">
      <c r="AA1054" s="4" t="s">
        <v>643</v>
      </c>
      <c r="AB1054" s="4" t="s">
        <v>644</v>
      </c>
    </row>
    <row r="1055" spans="27:28" ht="12.75" hidden="1">
      <c r="AA1055" s="4" t="s">
        <v>226</v>
      </c>
      <c r="AB1055" s="4" t="s">
        <v>439</v>
      </c>
    </row>
    <row r="1056" spans="27:28" ht="12.75" hidden="1">
      <c r="AA1056" s="4" t="s">
        <v>229</v>
      </c>
      <c r="AB1056" s="4" t="s">
        <v>230</v>
      </c>
    </row>
    <row r="1057" spans="27:28" ht="12.75" hidden="1">
      <c r="AA1057" s="4" t="s">
        <v>231</v>
      </c>
      <c r="AB1057" s="4" t="s">
        <v>232</v>
      </c>
    </row>
    <row r="1058" spans="27:28" ht="12.75" hidden="1">
      <c r="AA1058" s="4" t="s">
        <v>241</v>
      </c>
      <c r="AB1058" s="4" t="s">
        <v>242</v>
      </c>
    </row>
    <row r="1059" spans="27:28" ht="12.75" hidden="1">
      <c r="AA1059" s="4" t="s">
        <v>234</v>
      </c>
      <c r="AB1059" s="4" t="s">
        <v>235</v>
      </c>
    </row>
    <row r="1060" spans="27:28" ht="12.75" hidden="1">
      <c r="AA1060" s="4" t="s">
        <v>236</v>
      </c>
      <c r="AB1060" s="4" t="s">
        <v>237</v>
      </c>
    </row>
    <row r="1061" spans="27:28" ht="12.75" hidden="1">
      <c r="AA1061" s="4" t="s">
        <v>238</v>
      </c>
      <c r="AB1061" s="4" t="s">
        <v>530</v>
      </c>
    </row>
    <row r="1062" spans="27:28" ht="12.75" hidden="1">
      <c r="AA1062" s="4" t="s">
        <v>233</v>
      </c>
      <c r="AB1062" s="4" t="s">
        <v>531</v>
      </c>
    </row>
    <row r="1063" spans="27:28" ht="12.75" hidden="1">
      <c r="AA1063" s="4" t="s">
        <v>239</v>
      </c>
      <c r="AB1063" s="4" t="s">
        <v>240</v>
      </c>
    </row>
    <row r="1064" spans="27:28" ht="12.75" hidden="1">
      <c r="AA1064" s="4" t="s">
        <v>243</v>
      </c>
      <c r="AB1064" s="4" t="s">
        <v>244</v>
      </c>
    </row>
    <row r="1065" spans="27:28" ht="12.75" hidden="1">
      <c r="AA1065" s="4" t="s">
        <v>645</v>
      </c>
      <c r="AB1065" s="4" t="s">
        <v>656</v>
      </c>
    </row>
    <row r="1066" spans="27:28" ht="12.75" hidden="1">
      <c r="AA1066" s="4" t="s">
        <v>245</v>
      </c>
      <c r="AB1066" s="4" t="s">
        <v>246</v>
      </c>
    </row>
    <row r="1067" spans="27:28" ht="12.75" hidden="1">
      <c r="AA1067" s="4" t="s">
        <v>247</v>
      </c>
      <c r="AB1067" s="4" t="s">
        <v>646</v>
      </c>
    </row>
    <row r="1068" spans="27:28" ht="12.75" hidden="1">
      <c r="AA1068" s="4" t="s">
        <v>492</v>
      </c>
      <c r="AB1068" s="4" t="s">
        <v>493</v>
      </c>
    </row>
    <row r="1069" spans="27:28" ht="12.75" hidden="1">
      <c r="AA1069" s="4" t="s">
        <v>224</v>
      </c>
      <c r="AB1069" s="4" t="s">
        <v>225</v>
      </c>
    </row>
    <row r="1070" spans="27:28" ht="12.75" hidden="1">
      <c r="AA1070" s="4" t="s">
        <v>248</v>
      </c>
      <c r="AB1070" s="4" t="s">
        <v>249</v>
      </c>
    </row>
    <row r="1071" spans="27:28" ht="12.75" hidden="1">
      <c r="AA1071" s="4" t="s">
        <v>227</v>
      </c>
      <c r="AB1071" s="4" t="s">
        <v>228</v>
      </c>
    </row>
    <row r="1072" spans="27:28" ht="12.75" hidden="1">
      <c r="AA1072" s="4" t="s">
        <v>250</v>
      </c>
      <c r="AB1072" s="4" t="s">
        <v>251</v>
      </c>
    </row>
    <row r="1073" spans="27:28" ht="12.75" hidden="1">
      <c r="AA1073" s="4" t="s">
        <v>458</v>
      </c>
      <c r="AB1073" s="4" t="s">
        <v>565</v>
      </c>
    </row>
    <row r="1074" spans="27:28" ht="12.75" hidden="1">
      <c r="AA1074" s="4" t="s">
        <v>254</v>
      </c>
      <c r="AB1074" s="4" t="s">
        <v>255</v>
      </c>
    </row>
    <row r="1075" spans="27:28" ht="12.75" hidden="1">
      <c r="AA1075" s="4" t="s">
        <v>440</v>
      </c>
      <c r="AB1075" s="4" t="s">
        <v>441</v>
      </c>
    </row>
    <row r="1076" spans="27:28" ht="12.75" hidden="1">
      <c r="AA1076" s="4" t="s">
        <v>256</v>
      </c>
      <c r="AB1076" s="4" t="s">
        <v>257</v>
      </c>
    </row>
    <row r="1077" spans="27:28" ht="12.75" hidden="1">
      <c r="AA1077" s="4" t="s">
        <v>262</v>
      </c>
      <c r="AB1077" s="4" t="s">
        <v>263</v>
      </c>
    </row>
    <row r="1078" spans="27:28" ht="12.75" hidden="1">
      <c r="AA1078" s="4" t="s">
        <v>258</v>
      </c>
      <c r="AB1078" s="4" t="s">
        <v>259</v>
      </c>
    </row>
    <row r="1079" spans="27:28" ht="12.75" hidden="1">
      <c r="AA1079" s="4" t="s">
        <v>270</v>
      </c>
      <c r="AB1079" s="4" t="s">
        <v>271</v>
      </c>
    </row>
    <row r="1080" spans="27:28" ht="12.75" hidden="1">
      <c r="AA1080" s="4" t="s">
        <v>272</v>
      </c>
      <c r="AB1080" s="4" t="s">
        <v>273</v>
      </c>
    </row>
    <row r="1081" spans="27:28" ht="12.75" hidden="1">
      <c r="AA1081" s="4" t="s">
        <v>274</v>
      </c>
      <c r="AB1081" s="4" t="s">
        <v>275</v>
      </c>
    </row>
    <row r="1082" spans="27:28" ht="12.75" hidden="1">
      <c r="AA1082" s="4" t="s">
        <v>276</v>
      </c>
      <c r="AB1082" s="4" t="s">
        <v>277</v>
      </c>
    </row>
    <row r="1083" spans="27:28" ht="12.75" hidden="1">
      <c r="AA1083" s="4" t="s">
        <v>481</v>
      </c>
      <c r="AB1083" s="4" t="s">
        <v>482</v>
      </c>
    </row>
    <row r="1084" spans="27:28" ht="12.75" hidden="1">
      <c r="AA1084" s="4" t="s">
        <v>621</v>
      </c>
      <c r="AB1084" s="4" t="s">
        <v>634</v>
      </c>
    </row>
    <row r="1085" spans="27:28" ht="12.75" hidden="1">
      <c r="AA1085" s="4" t="s">
        <v>280</v>
      </c>
      <c r="AB1085" s="4" t="s">
        <v>281</v>
      </c>
    </row>
    <row r="1086" spans="27:28" ht="12.75" hidden="1">
      <c r="AA1086" s="4" t="s">
        <v>282</v>
      </c>
      <c r="AB1086" s="4" t="s">
        <v>513</v>
      </c>
    </row>
    <row r="1087" spans="27:28" ht="12.75" hidden="1">
      <c r="AA1087" s="4" t="s">
        <v>264</v>
      </c>
      <c r="AB1087" s="4" t="s">
        <v>265</v>
      </c>
    </row>
    <row r="1088" spans="27:28" ht="12.75" hidden="1">
      <c r="AA1088" s="4" t="s">
        <v>442</v>
      </c>
      <c r="AB1088" s="4" t="s">
        <v>443</v>
      </c>
    </row>
    <row r="1089" spans="27:28" ht="12.75" hidden="1">
      <c r="AA1089" s="4" t="s">
        <v>647</v>
      </c>
      <c r="AB1089" s="4" t="s">
        <v>648</v>
      </c>
    </row>
    <row r="1090" spans="27:28" ht="12.75" hidden="1">
      <c r="AA1090" s="4" t="s">
        <v>260</v>
      </c>
      <c r="AB1090" s="4" t="s">
        <v>261</v>
      </c>
    </row>
    <row r="1091" spans="27:28" ht="12.75" hidden="1">
      <c r="AA1091" s="4" t="s">
        <v>266</v>
      </c>
      <c r="AB1091" s="4" t="s">
        <v>267</v>
      </c>
    </row>
    <row r="1092" spans="27:28" ht="12.75" hidden="1">
      <c r="AA1092" s="4" t="s">
        <v>598</v>
      </c>
      <c r="AB1092" s="4" t="s">
        <v>599</v>
      </c>
    </row>
    <row r="1093" spans="27:28" ht="12.75" hidden="1">
      <c r="AA1093" s="4" t="s">
        <v>278</v>
      </c>
      <c r="AB1093" s="4" t="s">
        <v>279</v>
      </c>
    </row>
    <row r="1094" spans="27:28" ht="12.75" hidden="1">
      <c r="AA1094" s="4" t="s">
        <v>285</v>
      </c>
      <c r="AB1094" s="4" t="s">
        <v>286</v>
      </c>
    </row>
    <row r="1095" spans="27:28" ht="12.75" hidden="1">
      <c r="AA1095" s="4" t="s">
        <v>283</v>
      </c>
      <c r="AB1095" s="4" t="s">
        <v>284</v>
      </c>
    </row>
    <row r="1096" spans="27:28" ht="12.75" hidden="1">
      <c r="AA1096" s="4" t="s">
        <v>670</v>
      </c>
      <c r="AB1096" s="4" t="s">
        <v>671</v>
      </c>
    </row>
    <row r="1097" spans="27:28" ht="12.75" hidden="1">
      <c r="AA1097" s="4" t="s">
        <v>268</v>
      </c>
      <c r="AB1097" s="4" t="s">
        <v>269</v>
      </c>
    </row>
    <row r="1098" spans="27:28" ht="12.75" hidden="1">
      <c r="AA1098" s="4" t="s">
        <v>287</v>
      </c>
      <c r="AB1098" s="4" t="s">
        <v>288</v>
      </c>
    </row>
    <row r="1099" spans="27:28" ht="12.75" hidden="1">
      <c r="AA1099" s="4" t="s">
        <v>293</v>
      </c>
      <c r="AB1099" s="4" t="s">
        <v>514</v>
      </c>
    </row>
    <row r="1100" spans="27:28" ht="12.75" hidden="1">
      <c r="AA1100" s="4" t="s">
        <v>600</v>
      </c>
      <c r="AB1100" s="4" t="s">
        <v>601</v>
      </c>
    </row>
    <row r="1101" spans="27:28" ht="12.75" hidden="1">
      <c r="AA1101" s="4" t="s">
        <v>289</v>
      </c>
      <c r="AB1101" s="4" t="s">
        <v>290</v>
      </c>
    </row>
    <row r="1102" spans="27:28" ht="12.75" hidden="1">
      <c r="AA1102" s="4" t="s">
        <v>291</v>
      </c>
      <c r="AB1102" s="4" t="s">
        <v>292</v>
      </c>
    </row>
    <row r="1103" spans="27:28" ht="12.75" hidden="1">
      <c r="AA1103" s="4" t="s">
        <v>296</v>
      </c>
      <c r="AB1103" s="4" t="s">
        <v>297</v>
      </c>
    </row>
    <row r="1104" spans="27:28" ht="12.75" hidden="1">
      <c r="AA1104" s="4" t="s">
        <v>294</v>
      </c>
      <c r="AB1104" s="4" t="s">
        <v>295</v>
      </c>
    </row>
    <row r="1105" spans="27:28" ht="12.75" hidden="1">
      <c r="AA1105" s="4" t="s">
        <v>298</v>
      </c>
      <c r="AB1105" s="4" t="s">
        <v>299</v>
      </c>
    </row>
    <row r="1106" spans="27:28" ht="12.75" hidden="1">
      <c r="AA1106" s="4" t="s">
        <v>300</v>
      </c>
      <c r="AB1106" s="4" t="s">
        <v>515</v>
      </c>
    </row>
    <row r="1107" spans="27:28" ht="12.75" hidden="1">
      <c r="AA1107" s="4" t="s">
        <v>301</v>
      </c>
      <c r="AB1107" s="4" t="s">
        <v>302</v>
      </c>
    </row>
    <row r="1108" spans="27:28" ht="12.75" hidden="1">
      <c r="AA1108" s="4" t="s">
        <v>672</v>
      </c>
      <c r="AB1108" s="4" t="s">
        <v>673</v>
      </c>
    </row>
    <row r="1109" spans="27:28" ht="12.75" hidden="1">
      <c r="AA1109" s="4" t="s">
        <v>303</v>
      </c>
      <c r="AB1109" s="4" t="s">
        <v>689</v>
      </c>
    </row>
    <row r="1110" spans="27:28" ht="12.75" hidden="1">
      <c r="AA1110" s="4" t="s">
        <v>305</v>
      </c>
      <c r="AB1110" s="4" t="s">
        <v>306</v>
      </c>
    </row>
    <row r="1111" spans="27:28" ht="12.75" hidden="1">
      <c r="AA1111" s="4" t="s">
        <v>649</v>
      </c>
      <c r="AB1111" s="4" t="s">
        <v>635</v>
      </c>
    </row>
    <row r="1112" spans="27:28" ht="12.75" hidden="1">
      <c r="AA1112" s="4" t="s">
        <v>307</v>
      </c>
      <c r="AB1112" s="4" t="s">
        <v>308</v>
      </c>
    </row>
    <row r="1113" spans="27:28" ht="12.75" hidden="1">
      <c r="AA1113" s="4" t="s">
        <v>309</v>
      </c>
      <c r="AB1113" s="4" t="s">
        <v>310</v>
      </c>
    </row>
    <row r="1114" spans="27:28" ht="12.75" hidden="1">
      <c r="AA1114" s="4" t="s">
        <v>444</v>
      </c>
      <c r="AB1114" s="4" t="s">
        <v>445</v>
      </c>
    </row>
    <row r="1115" spans="27:28" ht="12.75" hidden="1">
      <c r="AA1115" s="4" t="s">
        <v>315</v>
      </c>
      <c r="AB1115" s="4" t="s">
        <v>316</v>
      </c>
    </row>
    <row r="1116" spans="27:28" ht="12.75" hidden="1">
      <c r="AA1116" s="4" t="s">
        <v>317</v>
      </c>
      <c r="AB1116" s="4" t="s">
        <v>318</v>
      </c>
    </row>
    <row r="1117" spans="27:28" ht="12.75" hidden="1">
      <c r="AA1117" s="4" t="s">
        <v>543</v>
      </c>
      <c r="AB1117" s="4" t="s">
        <v>566</v>
      </c>
    </row>
    <row r="1118" spans="27:28" ht="12.75" hidden="1">
      <c r="AA1118" s="4" t="s">
        <v>311</v>
      </c>
      <c r="AB1118" s="4" t="s">
        <v>312</v>
      </c>
    </row>
    <row r="1119" spans="27:28" ht="12.75" hidden="1">
      <c r="AA1119" s="4" t="s">
        <v>319</v>
      </c>
      <c r="AB1119" s="4" t="s">
        <v>320</v>
      </c>
    </row>
    <row r="1120" spans="27:28" ht="12.75" hidden="1">
      <c r="AA1120" s="4" t="s">
        <v>321</v>
      </c>
      <c r="AB1120" s="4" t="s">
        <v>322</v>
      </c>
    </row>
    <row r="1121" spans="27:28" ht="12.75" hidden="1">
      <c r="AA1121" s="4" t="s">
        <v>346</v>
      </c>
      <c r="AB1121" s="4" t="s">
        <v>589</v>
      </c>
    </row>
    <row r="1122" spans="27:28" ht="12.75" hidden="1">
      <c r="AA1122" s="4" t="s">
        <v>304</v>
      </c>
      <c r="AB1122" s="4" t="s">
        <v>475</v>
      </c>
    </row>
    <row r="1123" spans="27:28" ht="12.75" hidden="1">
      <c r="AA1123" s="4" t="s">
        <v>103</v>
      </c>
      <c r="AB1123" s="4" t="s">
        <v>688</v>
      </c>
    </row>
    <row r="1124" spans="27:28" ht="12.75" hidden="1">
      <c r="AA1124" s="4" t="s">
        <v>313</v>
      </c>
      <c r="AB1124" s="4" t="s">
        <v>314</v>
      </c>
    </row>
    <row r="1125" spans="27:28" ht="12.75" hidden="1">
      <c r="AA1125" s="4" t="s">
        <v>323</v>
      </c>
      <c r="AB1125" s="4" t="s">
        <v>324</v>
      </c>
    </row>
    <row r="1126" spans="27:28" ht="12.75" hidden="1">
      <c r="AA1126" s="4" t="s">
        <v>608</v>
      </c>
      <c r="AB1126" s="4" t="s">
        <v>609</v>
      </c>
    </row>
    <row r="1127" spans="27:28" ht="12.75" hidden="1">
      <c r="AA1127" s="4" t="s">
        <v>327</v>
      </c>
      <c r="AB1127" s="4" t="s">
        <v>328</v>
      </c>
    </row>
    <row r="1128" spans="27:28" ht="12.75" hidden="1">
      <c r="AA1128" s="4" t="s">
        <v>657</v>
      </c>
      <c r="AB1128" s="4" t="s">
        <v>658</v>
      </c>
    </row>
    <row r="1129" spans="27:28" ht="12.75" hidden="1">
      <c r="AA1129" s="4" t="s">
        <v>199</v>
      </c>
      <c r="AB1129" s="4" t="s">
        <v>200</v>
      </c>
    </row>
    <row r="1130" spans="27:28" ht="12.75" hidden="1">
      <c r="AA1130" s="4" t="s">
        <v>459</v>
      </c>
      <c r="AB1130" s="4" t="s">
        <v>494</v>
      </c>
    </row>
    <row r="1131" spans="27:28" ht="12.75" hidden="1">
      <c r="AA1131" s="4" t="s">
        <v>325</v>
      </c>
      <c r="AB1131" s="4" t="s">
        <v>326</v>
      </c>
    </row>
    <row r="1132" spans="27:28" ht="12.75" hidden="1">
      <c r="AA1132" s="4" t="s">
        <v>329</v>
      </c>
      <c r="AB1132" s="4" t="s">
        <v>516</v>
      </c>
    </row>
    <row r="1133" spans="27:28" ht="12.75" hidden="1">
      <c r="AA1133" s="4" t="s">
        <v>330</v>
      </c>
      <c r="AB1133" s="4" t="s">
        <v>572</v>
      </c>
    </row>
    <row r="1134" spans="27:28" ht="12.75" hidden="1">
      <c r="AA1134" s="4" t="s">
        <v>544</v>
      </c>
      <c r="AB1134" s="4" t="s">
        <v>545</v>
      </c>
    </row>
    <row r="1135" spans="27:28" ht="12.75" hidden="1">
      <c r="AA1135" s="4" t="s">
        <v>622</v>
      </c>
      <c r="AB1135" s="4" t="s">
        <v>623</v>
      </c>
    </row>
    <row r="1136" spans="27:28" ht="12.75" hidden="1">
      <c r="AA1136" s="4" t="s">
        <v>331</v>
      </c>
      <c r="AB1136" s="4" t="s">
        <v>332</v>
      </c>
    </row>
    <row r="1137" spans="27:28" ht="12.75" hidden="1">
      <c r="AA1137" s="4" t="s">
        <v>333</v>
      </c>
      <c r="AB1137" s="4" t="s">
        <v>334</v>
      </c>
    </row>
    <row r="1138" spans="27:28" ht="12.75" hidden="1">
      <c r="AA1138" s="4" t="s">
        <v>335</v>
      </c>
      <c r="AB1138" s="4" t="s">
        <v>336</v>
      </c>
    </row>
    <row r="1139" spans="27:28" ht="12.75" hidden="1">
      <c r="AA1139" s="4" t="s">
        <v>628</v>
      </c>
      <c r="AB1139" s="4" t="s">
        <v>629</v>
      </c>
    </row>
    <row r="1140" spans="27:28" ht="12.75" hidden="1">
      <c r="AA1140" s="4" t="s">
        <v>352</v>
      </c>
      <c r="AB1140" s="4" t="s">
        <v>495</v>
      </c>
    </row>
    <row r="1141" spans="27:28" ht="12.75" hidden="1">
      <c r="AA1141" s="4" t="s">
        <v>344</v>
      </c>
      <c r="AB1141" s="4" t="s">
        <v>345</v>
      </c>
    </row>
    <row r="1142" spans="27:28" ht="12.75" hidden="1">
      <c r="AA1142" s="4" t="s">
        <v>342</v>
      </c>
      <c r="AB1142" s="4" t="s">
        <v>343</v>
      </c>
    </row>
    <row r="1143" spans="27:28" ht="12.75" hidden="1">
      <c r="AA1143" s="4" t="s">
        <v>337</v>
      </c>
      <c r="AB1143" s="4" t="s">
        <v>517</v>
      </c>
    </row>
    <row r="1144" spans="27:28" ht="12.75" hidden="1">
      <c r="AA1144" s="4" t="s">
        <v>636</v>
      </c>
      <c r="AB1144" s="4" t="s">
        <v>637</v>
      </c>
    </row>
    <row r="1145" spans="27:28" ht="12.75" hidden="1">
      <c r="AA1145" s="4" t="s">
        <v>674</v>
      </c>
      <c r="AB1145" s="4" t="s">
        <v>675</v>
      </c>
    </row>
    <row r="1146" spans="27:28" ht="12.75" hidden="1">
      <c r="AA1146" s="4" t="s">
        <v>340</v>
      </c>
      <c r="AB1146" s="4" t="s">
        <v>341</v>
      </c>
    </row>
    <row r="1147" spans="27:28" ht="12.75" hidden="1">
      <c r="AA1147" s="4" t="s">
        <v>461</v>
      </c>
      <c r="AB1147" s="4" t="s">
        <v>446</v>
      </c>
    </row>
    <row r="1148" spans="27:28" ht="12.75" hidden="1">
      <c r="AA1148" s="4" t="s">
        <v>338</v>
      </c>
      <c r="AB1148" s="4" t="s">
        <v>339</v>
      </c>
    </row>
    <row r="1149" spans="27:28" ht="12.75" hidden="1">
      <c r="AA1149" s="4" t="s">
        <v>650</v>
      </c>
      <c r="AB1149" s="4" t="s">
        <v>651</v>
      </c>
    </row>
    <row r="1150" spans="27:28" ht="12.75" hidden="1">
      <c r="AA1150" s="4" t="s">
        <v>354</v>
      </c>
      <c r="AB1150" s="4" t="s">
        <v>355</v>
      </c>
    </row>
    <row r="1151" spans="27:28" ht="12.75" hidden="1">
      <c r="AA1151" s="4" t="s">
        <v>356</v>
      </c>
      <c r="AB1151" s="4" t="s">
        <v>357</v>
      </c>
    </row>
    <row r="1152" spans="27:28" ht="12.75" hidden="1">
      <c r="AA1152" s="4" t="s">
        <v>659</v>
      </c>
      <c r="AB1152" s="4" t="s">
        <v>660</v>
      </c>
    </row>
    <row r="1153" spans="27:28" ht="12.75" hidden="1">
      <c r="AA1153" s="4" t="s">
        <v>353</v>
      </c>
      <c r="AB1153" s="4" t="s">
        <v>496</v>
      </c>
    </row>
    <row r="1154" spans="27:28" ht="12.75" hidden="1">
      <c r="AA1154" s="4" t="s">
        <v>447</v>
      </c>
      <c r="AB1154" s="4" t="s">
        <v>448</v>
      </c>
    </row>
    <row r="1155" spans="27:28" ht="12.75" hidden="1">
      <c r="AA1155" s="4" t="s">
        <v>630</v>
      </c>
      <c r="AB1155" s="4" t="s">
        <v>631</v>
      </c>
    </row>
    <row r="1156" spans="27:28" ht="12.75" hidden="1">
      <c r="AA1156" s="4" t="s">
        <v>373</v>
      </c>
      <c r="AB1156" s="4" t="s">
        <v>374</v>
      </c>
    </row>
    <row r="1157" spans="27:28" ht="12.75" hidden="1">
      <c r="AA1157" s="4" t="s">
        <v>497</v>
      </c>
      <c r="AB1157" s="4" t="s">
        <v>484</v>
      </c>
    </row>
    <row r="1158" spans="27:28" ht="12.75" hidden="1">
      <c r="AA1158" s="4" t="s">
        <v>358</v>
      </c>
      <c r="AB1158" s="4" t="s">
        <v>359</v>
      </c>
    </row>
    <row r="1159" spans="27:28" ht="12.75" hidden="1">
      <c r="AA1159" s="4" t="s">
        <v>449</v>
      </c>
      <c r="AB1159" s="4" t="s">
        <v>652</v>
      </c>
    </row>
    <row r="1160" spans="27:28" ht="12.75" hidden="1">
      <c r="AA1160" s="4" t="s">
        <v>375</v>
      </c>
      <c r="AB1160" s="4" t="s">
        <v>376</v>
      </c>
    </row>
    <row r="1161" spans="27:28" ht="12.75" hidden="1">
      <c r="AA1161" s="4" t="s">
        <v>360</v>
      </c>
      <c r="AB1161" s="4" t="s">
        <v>498</v>
      </c>
    </row>
    <row r="1162" spans="27:28" ht="12.75" hidden="1">
      <c r="AA1162" s="4" t="s">
        <v>350</v>
      </c>
      <c r="AB1162" s="4" t="s">
        <v>499</v>
      </c>
    </row>
    <row r="1163" spans="27:28" ht="12.75" hidden="1">
      <c r="AA1163" s="4" t="s">
        <v>685</v>
      </c>
      <c r="AB1163" s="4" t="s">
        <v>686</v>
      </c>
    </row>
    <row r="1164" spans="27:28" ht="12.75" hidden="1">
      <c r="AA1164" s="4" t="s">
        <v>624</v>
      </c>
      <c r="AB1164" s="4" t="s">
        <v>625</v>
      </c>
    </row>
    <row r="1165" spans="27:28" ht="12.75" hidden="1">
      <c r="AA1165" s="4" t="s">
        <v>361</v>
      </c>
      <c r="AB1165" s="4" t="s">
        <v>362</v>
      </c>
    </row>
    <row r="1166" spans="27:28" ht="12.75" hidden="1">
      <c r="AA1166" s="4" t="s">
        <v>368</v>
      </c>
      <c r="AB1166" s="4" t="s">
        <v>369</v>
      </c>
    </row>
    <row r="1167" spans="27:28" ht="12.75" hidden="1">
      <c r="AA1167" s="4" t="s">
        <v>363</v>
      </c>
      <c r="AB1167" s="4" t="s">
        <v>364</v>
      </c>
    </row>
    <row r="1168" spans="27:28" ht="12.75" hidden="1">
      <c r="AA1168" s="4" t="s">
        <v>365</v>
      </c>
      <c r="AB1168" s="4" t="s">
        <v>366</v>
      </c>
    </row>
    <row r="1169" spans="27:28" ht="12.75" hidden="1">
      <c r="AA1169" s="4" t="s">
        <v>351</v>
      </c>
      <c r="AB1169" s="4" t="s">
        <v>500</v>
      </c>
    </row>
    <row r="1170" spans="27:28" ht="12.75" hidden="1">
      <c r="AA1170" s="4" t="s">
        <v>522</v>
      </c>
      <c r="AB1170" s="4" t="s">
        <v>518</v>
      </c>
    </row>
    <row r="1171" spans="27:28" ht="12.75" hidden="1">
      <c r="AA1171" s="4" t="s">
        <v>580</v>
      </c>
      <c r="AB1171" s="4" t="s">
        <v>610</v>
      </c>
    </row>
    <row r="1172" spans="27:28" ht="12.75" hidden="1">
      <c r="AA1172" s="4" t="s">
        <v>537</v>
      </c>
      <c r="AB1172" s="4" t="s">
        <v>538</v>
      </c>
    </row>
    <row r="1173" spans="27:28" ht="12.75" hidden="1">
      <c r="AA1173" s="4" t="s">
        <v>347</v>
      </c>
      <c r="AB1173" s="4" t="s">
        <v>501</v>
      </c>
    </row>
    <row r="1174" spans="27:28" ht="12.75" hidden="1">
      <c r="AA1174" s="4" t="s">
        <v>367</v>
      </c>
      <c r="AB1174" s="4" t="s">
        <v>476</v>
      </c>
    </row>
    <row r="1175" spans="27:28" ht="12.75" hidden="1">
      <c r="AA1175" s="4" t="s">
        <v>370</v>
      </c>
      <c r="AB1175" s="4" t="s">
        <v>465</v>
      </c>
    </row>
    <row r="1176" spans="27:28" ht="12.75" hidden="1">
      <c r="AA1176" s="4" t="s">
        <v>371</v>
      </c>
      <c r="AB1176" s="4" t="s">
        <v>372</v>
      </c>
    </row>
    <row r="1177" spans="27:28" ht="12.75" hidden="1">
      <c r="AA1177" s="4" t="s">
        <v>378</v>
      </c>
      <c r="AB1177" s="4" t="s">
        <v>379</v>
      </c>
    </row>
    <row r="1178" spans="27:28" ht="12.75" hidden="1">
      <c r="AA1178" s="4" t="s">
        <v>377</v>
      </c>
      <c r="AB1178" s="4" t="s">
        <v>502</v>
      </c>
    </row>
    <row r="1179" spans="27:28" ht="12.75" hidden="1">
      <c r="AA1179" s="4" t="s">
        <v>519</v>
      </c>
      <c r="AB1179" s="4" t="s">
        <v>677</v>
      </c>
    </row>
    <row r="1180" spans="27:28" ht="12.75" hidden="1">
      <c r="AA1180" s="4" t="s">
        <v>384</v>
      </c>
      <c r="AB1180" s="4" t="s">
        <v>385</v>
      </c>
    </row>
    <row r="1181" spans="27:28" ht="12.75" hidden="1">
      <c r="AA1181" s="4" t="s">
        <v>380</v>
      </c>
      <c r="AB1181" s="4" t="s">
        <v>381</v>
      </c>
    </row>
    <row r="1182" spans="27:28" ht="12.75" hidden="1">
      <c r="AA1182" s="4" t="s">
        <v>382</v>
      </c>
      <c r="AB1182" s="4" t="s">
        <v>383</v>
      </c>
    </row>
    <row r="1183" spans="27:28" ht="12.75" hidden="1">
      <c r="AA1183" s="4" t="s">
        <v>602</v>
      </c>
      <c r="AB1183" s="4" t="s">
        <v>638</v>
      </c>
    </row>
    <row r="1184" spans="27:28" ht="12.75" hidden="1">
      <c r="AA1184" s="4" t="s">
        <v>386</v>
      </c>
      <c r="AB1184" s="4" t="s">
        <v>387</v>
      </c>
    </row>
    <row r="1185" spans="27:28" ht="12.75" hidden="1">
      <c r="AA1185" s="4" t="s">
        <v>392</v>
      </c>
      <c r="AB1185" s="4" t="s">
        <v>393</v>
      </c>
    </row>
    <row r="1186" spans="27:28" ht="12.75" hidden="1">
      <c r="AA1186" s="4" t="s">
        <v>394</v>
      </c>
      <c r="AB1186" s="4" t="s">
        <v>678</v>
      </c>
    </row>
    <row r="1187" spans="27:28" ht="12.75" hidden="1">
      <c r="AA1187" s="4" t="s">
        <v>395</v>
      </c>
      <c r="AB1187" s="4" t="s">
        <v>396</v>
      </c>
    </row>
    <row r="1188" spans="27:28" ht="12.75" hidden="1">
      <c r="AA1188" s="4" t="s">
        <v>626</v>
      </c>
      <c r="AB1188" s="4" t="s">
        <v>627</v>
      </c>
    </row>
    <row r="1189" spans="27:28" ht="12.75" hidden="1">
      <c r="AA1189" s="4" t="s">
        <v>397</v>
      </c>
      <c r="AB1189" s="4" t="s">
        <v>398</v>
      </c>
    </row>
    <row r="1190" spans="27:28" ht="12.75" hidden="1">
      <c r="AA1190" s="4" t="s">
        <v>450</v>
      </c>
      <c r="AB1190" s="4" t="s">
        <v>546</v>
      </c>
    </row>
    <row r="1191" spans="27:28" ht="12.75" hidden="1">
      <c r="AA1191" s="4" t="s">
        <v>390</v>
      </c>
      <c r="AB1191" s="4" t="s">
        <v>391</v>
      </c>
    </row>
    <row r="1192" spans="27:28" ht="12.75" hidden="1">
      <c r="AA1192" s="4" t="s">
        <v>388</v>
      </c>
      <c r="AB1192" s="4" t="s">
        <v>389</v>
      </c>
    </row>
    <row r="1193" spans="27:28" ht="12.75" hidden="1">
      <c r="AA1193" s="4" t="s">
        <v>399</v>
      </c>
      <c r="AB1193" s="4" t="s">
        <v>400</v>
      </c>
    </row>
    <row r="1194" spans="27:28" ht="12.75" hidden="1">
      <c r="AA1194" s="4" t="s">
        <v>409</v>
      </c>
      <c r="AB1194" s="4" t="s">
        <v>503</v>
      </c>
    </row>
    <row r="1195" spans="27:28" ht="12.75" hidden="1">
      <c r="AA1195" s="4" t="s">
        <v>412</v>
      </c>
      <c r="AB1195" s="4" t="s">
        <v>466</v>
      </c>
    </row>
    <row r="1196" spans="27:28" ht="12.75" hidden="1">
      <c r="AA1196" s="4" t="s">
        <v>407</v>
      </c>
      <c r="AB1196" s="4" t="s">
        <v>408</v>
      </c>
    </row>
    <row r="1197" spans="27:28" ht="12.75" hidden="1">
      <c r="AA1197" s="4" t="s">
        <v>401</v>
      </c>
      <c r="AB1197" s="4" t="s">
        <v>402</v>
      </c>
    </row>
    <row r="1198" spans="27:28" ht="12.75" hidden="1">
      <c r="AA1198" s="4" t="s">
        <v>403</v>
      </c>
      <c r="AB1198" s="4" t="s">
        <v>404</v>
      </c>
    </row>
    <row r="1199" spans="27:28" ht="12.75" hidden="1">
      <c r="AA1199" s="4" t="s">
        <v>405</v>
      </c>
      <c r="AB1199" s="4" t="s">
        <v>406</v>
      </c>
    </row>
    <row r="1200" spans="27:28" ht="12.75" hidden="1">
      <c r="AA1200" s="4" t="s">
        <v>462</v>
      </c>
      <c r="AB1200" s="4" t="s">
        <v>463</v>
      </c>
    </row>
    <row r="1201" spans="27:28" ht="12.75" hidden="1">
      <c r="AA1201" s="4" t="s">
        <v>410</v>
      </c>
      <c r="AB1201" s="4" t="s">
        <v>411</v>
      </c>
    </row>
    <row r="1202" spans="27:28" ht="12.75" hidden="1">
      <c r="AA1202" s="4" t="s">
        <v>413</v>
      </c>
      <c r="AB1202" s="4" t="s">
        <v>414</v>
      </c>
    </row>
    <row r="1203" spans="27:28" ht="12.75" hidden="1">
      <c r="AA1203" s="4" t="s">
        <v>687</v>
      </c>
      <c r="AB1203" s="4" t="s">
        <v>655</v>
      </c>
    </row>
    <row r="1204" spans="27:28" ht="12.75" hidden="1">
      <c r="AA1204" s="4" t="s">
        <v>451</v>
      </c>
      <c r="AB1204" s="4" t="s">
        <v>547</v>
      </c>
    </row>
    <row r="1205" ht="12.75" hidden="1"/>
    <row r="1206" ht="12.75" hidden="1"/>
    <row r="1207" ht="12.75" hidden="1"/>
    <row r="1208" ht="12.75" hidden="1"/>
    <row r="1209" ht="12.75" hidden="1"/>
    <row r="1210" ht="12.75" hidden="1"/>
  </sheetData>
  <sheetProtection/>
  <mergeCells count="3">
    <mergeCell ref="C2:D2"/>
    <mergeCell ref="C120:D120"/>
    <mergeCell ref="E120:F120"/>
  </mergeCells>
  <printOptions/>
  <pageMargins left="0.34" right="0.31" top="0.3937007874015748" bottom="0.18" header="0.5" footer="0.23"/>
  <pageSetup fitToHeight="3" horizontalDpi="300" verticalDpi="300" orientation="portrait" pageOrder="overThenDown" paperSize="9" scale="80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C6" sqref="C6:C7"/>
    </sheetView>
  </sheetViews>
  <sheetFormatPr defaultColWidth="9.140625" defaultRowHeight="12.75"/>
  <cols>
    <col min="1" max="1" width="41.28125" style="44" customWidth="1"/>
    <col min="2" max="2" width="10.7109375" style="44" bestFit="1" customWidth="1"/>
    <col min="3" max="3" width="15.7109375" style="44" customWidth="1"/>
    <col min="4" max="4" width="11.57421875" style="44" bestFit="1" customWidth="1"/>
    <col min="5" max="5" width="13.57421875" style="44" bestFit="1" customWidth="1"/>
    <col min="6" max="6" width="11.7109375" style="44" customWidth="1"/>
    <col min="7" max="7" width="21.421875" style="44" customWidth="1"/>
    <col min="8" max="8" width="12.00390625" style="44" customWidth="1"/>
    <col min="9" max="9" width="12.28125" style="44" customWidth="1"/>
    <col min="10" max="11" width="12.140625" style="44" customWidth="1"/>
    <col min="12" max="16384" width="9.140625" style="51" customWidth="1"/>
  </cols>
  <sheetData>
    <row r="1" ht="25.5" customHeight="1">
      <c r="A1" s="52" t="str">
        <f>+FORMSRK!A1</f>
        <v>KRİSTAL KOLA VE MEŞRUBAT SANAYİ TİCARET A.Ş.</v>
      </c>
    </row>
    <row r="2" ht="12.75">
      <c r="A2" s="31"/>
    </row>
    <row r="3" ht="12.75">
      <c r="A3" s="53" t="s">
        <v>679</v>
      </c>
    </row>
    <row r="4" ht="12.75" customHeight="1">
      <c r="A4" s="53" t="s">
        <v>744</v>
      </c>
    </row>
    <row r="5" ht="12.75">
      <c r="G5" s="72"/>
    </row>
    <row r="6" spans="1:11" ht="12" customHeight="1">
      <c r="A6" s="168"/>
      <c r="B6" s="166" t="s">
        <v>751</v>
      </c>
      <c r="C6" s="166" t="s">
        <v>750</v>
      </c>
      <c r="D6" s="154" t="s">
        <v>774</v>
      </c>
      <c r="E6" s="166" t="s">
        <v>725</v>
      </c>
      <c r="F6" s="170" t="s">
        <v>724</v>
      </c>
      <c r="G6" s="170" t="s">
        <v>858</v>
      </c>
      <c r="H6" s="154" t="s">
        <v>752</v>
      </c>
      <c r="I6" s="166" t="s">
        <v>778</v>
      </c>
      <c r="J6" s="153" t="s">
        <v>762</v>
      </c>
      <c r="K6" s="166" t="s">
        <v>779</v>
      </c>
    </row>
    <row r="7" spans="1:11" ht="23.25" customHeight="1">
      <c r="A7" s="169"/>
      <c r="B7" s="167"/>
      <c r="C7" s="167"/>
      <c r="D7" s="152" t="s">
        <v>775</v>
      </c>
      <c r="E7" s="167"/>
      <c r="F7" s="171"/>
      <c r="G7" s="171"/>
      <c r="H7" s="152" t="s">
        <v>753</v>
      </c>
      <c r="I7" s="167"/>
      <c r="J7" s="151" t="s">
        <v>763</v>
      </c>
      <c r="K7" s="167"/>
    </row>
    <row r="8" spans="1:11" ht="12.75" customHeight="1">
      <c r="A8" s="76">
        <v>42005</v>
      </c>
      <c r="B8" s="77">
        <f>+'[3]Özsermaye Değişim Tablosu'!C21</f>
        <v>48000000</v>
      </c>
      <c r="C8" s="77">
        <f>+'[3]Özsermaye Değişim Tablosu'!D21</f>
        <v>19199732</v>
      </c>
      <c r="D8" s="77">
        <f>+'[3]Özsermaye Değişim Tablosu'!E21</f>
        <v>55925</v>
      </c>
      <c r="E8" s="77">
        <f>+'[3]Özsermaye Değişim Tablosu'!F21</f>
        <v>851372</v>
      </c>
      <c r="F8" s="77">
        <f>+'[3]Özsermaye Değişim Tablosu'!G21</f>
        <v>5207037</v>
      </c>
      <c r="G8" s="77">
        <f>+'[3]Özsermaye Değişim Tablosu'!H21</f>
        <v>-48533</v>
      </c>
      <c r="H8" s="77">
        <f>+'[3]Özsermaye Değişim Tablosu'!I21</f>
        <v>363275</v>
      </c>
      <c r="I8" s="77">
        <f>+'[3]Özsermaye Değişim Tablosu'!J21</f>
        <v>-7238902</v>
      </c>
      <c r="J8" s="77">
        <f>+'[3]Özsermaye Değişim Tablosu'!K21</f>
        <v>141114</v>
      </c>
      <c r="K8" s="77">
        <f>SUM(B8:J8)</f>
        <v>66531020</v>
      </c>
    </row>
    <row r="9" spans="1:11" ht="12">
      <c r="A9" s="78" t="s">
        <v>754</v>
      </c>
      <c r="B9" s="79" t="s">
        <v>747</v>
      </c>
      <c r="C9" s="79" t="s">
        <v>747</v>
      </c>
      <c r="D9" s="79">
        <v>0</v>
      </c>
      <c r="E9" s="79">
        <f>FORMSRK!C113-FORMSRK!D113</f>
        <v>47302</v>
      </c>
      <c r="F9" s="79">
        <v>0</v>
      </c>
      <c r="G9" s="79">
        <v>0</v>
      </c>
      <c r="H9" s="79">
        <f>-H8</f>
        <v>-363275</v>
      </c>
      <c r="I9" s="80">
        <f>-H9-E9</f>
        <v>315973</v>
      </c>
      <c r="J9" s="80">
        <v>0</v>
      </c>
      <c r="K9" s="77">
        <f>SUM(B9:J9)</f>
        <v>0</v>
      </c>
    </row>
    <row r="10" spans="1:11" ht="12" customHeight="1" hidden="1">
      <c r="A10" s="78" t="s">
        <v>776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80">
        <v>0</v>
      </c>
      <c r="J10" s="80">
        <v>0</v>
      </c>
      <c r="K10" s="77">
        <f>SUM(B10:J10)</f>
        <v>0</v>
      </c>
    </row>
    <row r="11" spans="1:11" ht="12" customHeight="1" hidden="1">
      <c r="A11" s="78" t="s">
        <v>777</v>
      </c>
      <c r="B11" s="79" t="s">
        <v>747</v>
      </c>
      <c r="C11" s="79" t="s">
        <v>747</v>
      </c>
      <c r="D11" s="79">
        <v>0</v>
      </c>
      <c r="E11" s="79">
        <v>0</v>
      </c>
      <c r="F11" s="79">
        <v>0</v>
      </c>
      <c r="G11" s="79">
        <v>0</v>
      </c>
      <c r="H11" s="79" t="s">
        <v>747</v>
      </c>
      <c r="I11" s="79">
        <v>0</v>
      </c>
      <c r="J11" s="80" t="s">
        <v>747</v>
      </c>
      <c r="K11" s="77">
        <f>SUM(B11:J11)</f>
        <v>0</v>
      </c>
    </row>
    <row r="12" spans="1:11" ht="13.5" customHeight="1">
      <c r="A12" s="81" t="s">
        <v>859</v>
      </c>
      <c r="B12" s="79" t="s">
        <v>747</v>
      </c>
      <c r="C12" s="79" t="s">
        <v>747</v>
      </c>
      <c r="D12" s="79">
        <v>0</v>
      </c>
      <c r="E12" s="79" t="s">
        <v>747</v>
      </c>
      <c r="F12" s="79">
        <v>0</v>
      </c>
      <c r="G12" s="79">
        <v>0</v>
      </c>
      <c r="H12" s="82">
        <f>FORMSRK!C152</f>
        <v>284794</v>
      </c>
      <c r="I12" s="79"/>
      <c r="J12" s="79">
        <f>FORMSRK!C153</f>
        <v>6165</v>
      </c>
      <c r="K12" s="77">
        <f>SUM(B12:J12)</f>
        <v>290959</v>
      </c>
    </row>
    <row r="13" spans="1:11" ht="13.5" customHeight="1">
      <c r="A13" s="155">
        <v>42094</v>
      </c>
      <c r="B13" s="156">
        <f aca="true" t="shared" si="0" ref="B13:K13">SUM(B8:B12)</f>
        <v>48000000</v>
      </c>
      <c r="C13" s="156">
        <f t="shared" si="0"/>
        <v>19199732</v>
      </c>
      <c r="D13" s="156">
        <f t="shared" si="0"/>
        <v>55925</v>
      </c>
      <c r="E13" s="156">
        <f t="shared" si="0"/>
        <v>898674</v>
      </c>
      <c r="F13" s="156">
        <f t="shared" si="0"/>
        <v>5207037</v>
      </c>
      <c r="G13" s="156">
        <f t="shared" si="0"/>
        <v>-48533</v>
      </c>
      <c r="H13" s="156">
        <f t="shared" si="0"/>
        <v>284794</v>
      </c>
      <c r="I13" s="156">
        <f t="shared" si="0"/>
        <v>-6922929</v>
      </c>
      <c r="J13" s="156">
        <f t="shared" si="0"/>
        <v>147279</v>
      </c>
      <c r="K13" s="156">
        <f t="shared" si="0"/>
        <v>66821979</v>
      </c>
    </row>
    <row r="14" spans="2:11" ht="12.75" customHeight="1">
      <c r="B14" s="73">
        <f>+FORMSRK!C98-B13</f>
        <v>0</v>
      </c>
      <c r="C14" s="73">
        <f>+FORMSRK!C99-C13</f>
        <v>0</v>
      </c>
      <c r="D14" s="73">
        <f>+FORMSRK!C102-D13</f>
        <v>0</v>
      </c>
      <c r="E14" s="73">
        <f>+FORMSRK!C113-E13</f>
        <v>0</v>
      </c>
      <c r="F14" s="73">
        <f>+FORMSRK!C105-F13</f>
        <v>0</v>
      </c>
      <c r="G14" s="73">
        <f>+FORMSRK!C106-G13</f>
        <v>0</v>
      </c>
      <c r="H14" s="73">
        <f>+FORMSRK!C115-H13</f>
        <v>0</v>
      </c>
      <c r="I14" s="73">
        <f>+FORMSRK!C114-I13</f>
        <v>0</v>
      </c>
      <c r="J14" s="73">
        <f>+FORMSRK!C116-J13</f>
        <v>0</v>
      </c>
      <c r="K14" s="73">
        <f>+FORMSRK!C96-K13</f>
        <v>0</v>
      </c>
    </row>
    <row r="15" spans="1:11" ht="12" customHeight="1">
      <c r="A15" s="168"/>
      <c r="B15" s="166" t="s">
        <v>751</v>
      </c>
      <c r="C15" s="170" t="s">
        <v>750</v>
      </c>
      <c r="D15" s="154" t="s">
        <v>774</v>
      </c>
      <c r="E15" s="166" t="s">
        <v>725</v>
      </c>
      <c r="F15" s="170" t="s">
        <v>724</v>
      </c>
      <c r="G15" s="170" t="s">
        <v>858</v>
      </c>
      <c r="H15" s="154" t="s">
        <v>752</v>
      </c>
      <c r="I15" s="166" t="s">
        <v>778</v>
      </c>
      <c r="J15" s="153" t="s">
        <v>762</v>
      </c>
      <c r="K15" s="166" t="s">
        <v>779</v>
      </c>
    </row>
    <row r="16" spans="1:11" ht="21" customHeight="1">
      <c r="A16" s="169"/>
      <c r="B16" s="167"/>
      <c r="C16" s="171"/>
      <c r="D16" s="152" t="s">
        <v>775</v>
      </c>
      <c r="E16" s="167"/>
      <c r="F16" s="171"/>
      <c r="G16" s="171"/>
      <c r="H16" s="152" t="s">
        <v>753</v>
      </c>
      <c r="I16" s="167"/>
      <c r="J16" s="151" t="s">
        <v>763</v>
      </c>
      <c r="K16" s="167"/>
    </row>
    <row r="17" spans="1:11" ht="12.75" customHeight="1">
      <c r="A17" s="76">
        <v>41640</v>
      </c>
      <c r="B17" s="77">
        <v>48000000</v>
      </c>
      <c r="C17" s="77">
        <v>19199732</v>
      </c>
      <c r="D17" s="77">
        <v>55925</v>
      </c>
      <c r="E17" s="77">
        <v>639913</v>
      </c>
      <c r="F17" s="77">
        <v>5440130</v>
      </c>
      <c r="G17" s="77">
        <v>25532</v>
      </c>
      <c r="H17" s="77">
        <v>2592959</v>
      </c>
      <c r="I17" s="77">
        <v>-9853495</v>
      </c>
      <c r="J17" s="77">
        <v>136046</v>
      </c>
      <c r="K17" s="77">
        <v>66236742</v>
      </c>
    </row>
    <row r="18" spans="1:11" ht="12">
      <c r="A18" s="78" t="s">
        <v>754</v>
      </c>
      <c r="B18" s="79" t="s">
        <v>747</v>
      </c>
      <c r="C18" s="79" t="s">
        <v>747</v>
      </c>
      <c r="D18" s="79" t="s">
        <v>747</v>
      </c>
      <c r="E18" s="79">
        <v>211459</v>
      </c>
      <c r="F18" s="79" t="s">
        <v>747</v>
      </c>
      <c r="G18" s="79" t="s">
        <v>747</v>
      </c>
      <c r="H18" s="79">
        <v>-2592959</v>
      </c>
      <c r="I18" s="80">
        <v>2381500</v>
      </c>
      <c r="J18" s="80" t="s">
        <v>747</v>
      </c>
      <c r="K18" s="77" t="s">
        <v>747</v>
      </c>
    </row>
    <row r="19" spans="1:11" ht="12" customHeight="1" hidden="1">
      <c r="A19" s="78" t="s">
        <v>776</v>
      </c>
      <c r="B19" s="79" t="s">
        <v>747</v>
      </c>
      <c r="C19" s="79" t="s">
        <v>747</v>
      </c>
      <c r="D19" s="79" t="s">
        <v>747</v>
      </c>
      <c r="E19" s="79" t="s">
        <v>747</v>
      </c>
      <c r="F19" s="79" t="s">
        <v>747</v>
      </c>
      <c r="G19" s="79">
        <v>-30354</v>
      </c>
      <c r="H19" s="79">
        <v>122990</v>
      </c>
      <c r="I19" s="80" t="s">
        <v>747</v>
      </c>
      <c r="J19" s="80">
        <v>5502</v>
      </c>
      <c r="K19" s="77">
        <v>98138</v>
      </c>
    </row>
    <row r="20" spans="1:11" ht="12" customHeight="1" hidden="1">
      <c r="A20" s="78" t="s">
        <v>777</v>
      </c>
      <c r="B20" s="79">
        <v>48000000</v>
      </c>
      <c r="C20" s="79">
        <v>19199732</v>
      </c>
      <c r="D20" s="79">
        <v>55925</v>
      </c>
      <c r="E20" s="79">
        <v>851372</v>
      </c>
      <c r="F20" s="79">
        <v>5440130</v>
      </c>
      <c r="G20" s="79">
        <v>-4822</v>
      </c>
      <c r="H20" s="79">
        <v>122990</v>
      </c>
      <c r="I20" s="79">
        <v>-7471995</v>
      </c>
      <c r="J20" s="80">
        <v>141548</v>
      </c>
      <c r="K20" s="77">
        <v>66334880</v>
      </c>
    </row>
    <row r="21" spans="1:11" ht="13.5" customHeight="1">
      <c r="A21" s="81" t="s">
        <v>859</v>
      </c>
      <c r="B21" s="158" t="s">
        <v>747</v>
      </c>
      <c r="C21" s="158" t="s">
        <v>747</v>
      </c>
      <c r="D21" s="159" t="s">
        <v>747</v>
      </c>
      <c r="E21" s="158" t="s">
        <v>747</v>
      </c>
      <c r="F21" s="159" t="s">
        <v>747</v>
      </c>
      <c r="G21" s="79">
        <v>-30354</v>
      </c>
      <c r="H21" s="160">
        <v>122990</v>
      </c>
      <c r="I21" s="158" t="s">
        <v>747</v>
      </c>
      <c r="J21" s="161">
        <v>5502</v>
      </c>
      <c r="K21" s="157">
        <v>98138</v>
      </c>
    </row>
    <row r="22" spans="1:11" ht="13.5" customHeight="1">
      <c r="A22" s="155">
        <v>41729</v>
      </c>
      <c r="B22" s="156">
        <v>48000000</v>
      </c>
      <c r="C22" s="156">
        <v>19199732</v>
      </c>
      <c r="D22" s="156">
        <v>55925</v>
      </c>
      <c r="E22" s="156">
        <v>851372</v>
      </c>
      <c r="F22" s="156">
        <v>5440130</v>
      </c>
      <c r="G22" s="156">
        <v>-4822</v>
      </c>
      <c r="H22" s="156">
        <v>122990</v>
      </c>
      <c r="I22" s="156">
        <v>-7471995</v>
      </c>
      <c r="J22" s="156">
        <v>141548</v>
      </c>
      <c r="K22" s="156">
        <v>66334880</v>
      </c>
    </row>
  </sheetData>
  <sheetProtection/>
  <mergeCells count="16">
    <mergeCell ref="A15:A16"/>
    <mergeCell ref="B15:B16"/>
    <mergeCell ref="C15:C16"/>
    <mergeCell ref="E15:E16"/>
    <mergeCell ref="F15:F16"/>
    <mergeCell ref="G15:G16"/>
    <mergeCell ref="I15:I16"/>
    <mergeCell ref="K15:K16"/>
    <mergeCell ref="A6:A7"/>
    <mergeCell ref="B6:B7"/>
    <mergeCell ref="I6:I7"/>
    <mergeCell ref="K6:K7"/>
    <mergeCell ref="C6:C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37">
      <selection activeCell="A65" sqref="A65"/>
    </sheetView>
  </sheetViews>
  <sheetFormatPr defaultColWidth="9.140625" defaultRowHeight="12.75"/>
  <cols>
    <col min="1" max="1" width="53.8515625" style="74" customWidth="1"/>
    <col min="2" max="2" width="11.28125" style="74" customWidth="1"/>
    <col min="3" max="3" width="11.8515625" style="74" customWidth="1"/>
    <col min="4" max="4" width="12.421875" style="74" bestFit="1" customWidth="1"/>
    <col min="5" max="5" width="12.28125" style="0" customWidth="1"/>
  </cols>
  <sheetData>
    <row r="1" ht="12.75">
      <c r="A1" s="94" t="str">
        <f>+FORMSRK!A1</f>
        <v>KRİSTAL KOLA VE MEŞRUBAT SANAYİ TİCARET A.Ş.</v>
      </c>
    </row>
    <row r="3" spans="1:5" ht="12.75">
      <c r="A3" s="95" t="s">
        <v>768</v>
      </c>
      <c r="E3" s="61"/>
    </row>
    <row r="4" spans="1:5" ht="12.75">
      <c r="A4" s="95" t="s">
        <v>744</v>
      </c>
      <c r="E4" s="61"/>
    </row>
    <row r="5" ht="12.75">
      <c r="E5" s="61"/>
    </row>
    <row r="6" spans="1:5" ht="12.75">
      <c r="A6" s="173"/>
      <c r="B6" s="172"/>
      <c r="C6" s="172" t="s">
        <v>755</v>
      </c>
      <c r="D6" s="172"/>
      <c r="E6" s="61"/>
    </row>
    <row r="7" spans="1:5" ht="12.75">
      <c r="A7" s="173"/>
      <c r="B7" s="172"/>
      <c r="C7" s="172" t="s">
        <v>756</v>
      </c>
      <c r="D7" s="172"/>
      <c r="E7" s="61"/>
    </row>
    <row r="8" spans="1:5" ht="12.75">
      <c r="A8"/>
      <c r="B8" s="92"/>
      <c r="C8" s="143" t="s">
        <v>861</v>
      </c>
      <c r="D8" s="143" t="s">
        <v>861</v>
      </c>
      <c r="E8" s="61"/>
    </row>
    <row r="9" spans="1:5" ht="12.75">
      <c r="A9" s="144"/>
      <c r="B9" s="145" t="s">
        <v>764</v>
      </c>
      <c r="C9" s="146" t="s">
        <v>760</v>
      </c>
      <c r="D9" s="146" t="s">
        <v>761</v>
      </c>
      <c r="E9" s="61"/>
    </row>
    <row r="10" spans="1:5" ht="12.75">
      <c r="A10" s="148"/>
      <c r="B10" s="149" t="s">
        <v>765</v>
      </c>
      <c r="C10" s="150">
        <v>42094</v>
      </c>
      <c r="D10" s="150">
        <v>41729</v>
      </c>
      <c r="E10" s="61"/>
    </row>
    <row r="11" spans="1:5" ht="12.75" customHeight="1">
      <c r="A11" s="147" t="s">
        <v>862</v>
      </c>
      <c r="B11" s="88"/>
      <c r="C11" s="86"/>
      <c r="D11" s="86"/>
      <c r="E11" s="61"/>
    </row>
    <row r="12" spans="1:5" ht="12.75">
      <c r="A12" s="75" t="s">
        <v>757</v>
      </c>
      <c r="B12" s="89"/>
      <c r="C12" s="93">
        <v>284794</v>
      </c>
      <c r="D12" s="93">
        <v>122990</v>
      </c>
      <c r="E12" s="61"/>
    </row>
    <row r="13" spans="1:5" ht="12.75">
      <c r="A13" s="88" t="s">
        <v>863</v>
      </c>
      <c r="B13" s="88"/>
      <c r="C13" s="93"/>
      <c r="D13" s="93"/>
      <c r="E13" s="61"/>
    </row>
    <row r="14" spans="1:5" ht="12.75" customHeight="1">
      <c r="A14" s="75" t="s">
        <v>864</v>
      </c>
      <c r="B14" s="89"/>
      <c r="C14" s="93">
        <v>250427</v>
      </c>
      <c r="D14" s="93">
        <v>196584</v>
      </c>
      <c r="E14" s="61"/>
    </row>
    <row r="15" spans="1:5" ht="12.75" customHeight="1">
      <c r="A15" s="75" t="s">
        <v>865</v>
      </c>
      <c r="B15" s="89"/>
      <c r="C15" s="93">
        <v>95864</v>
      </c>
      <c r="D15" s="93">
        <v>166749</v>
      </c>
      <c r="E15" s="61"/>
    </row>
    <row r="16" spans="1:5" ht="12.75" customHeight="1">
      <c r="A16" s="75" t="s">
        <v>866</v>
      </c>
      <c r="B16" s="89"/>
      <c r="C16" s="93">
        <v>148082</v>
      </c>
      <c r="D16" s="93">
        <v>41703</v>
      </c>
      <c r="E16" s="61"/>
    </row>
    <row r="17" spans="1:5" ht="12.75" customHeight="1">
      <c r="A17" s="75" t="s">
        <v>867</v>
      </c>
      <c r="B17" s="89"/>
      <c r="C17" s="93">
        <v>-207</v>
      </c>
      <c r="D17" s="93">
        <v>-758</v>
      </c>
      <c r="E17" s="61"/>
    </row>
    <row r="18" spans="1:5" ht="12.75">
      <c r="A18" s="75" t="s">
        <v>868</v>
      </c>
      <c r="B18" s="89"/>
      <c r="C18" s="93">
        <v>31260</v>
      </c>
      <c r="D18" s="93">
        <v>9367</v>
      </c>
      <c r="E18" s="61"/>
    </row>
    <row r="19" spans="1:5" ht="12.75" customHeight="1">
      <c r="A19" s="75" t="s">
        <v>869</v>
      </c>
      <c r="B19" s="89"/>
      <c r="C19" s="93">
        <v>1097</v>
      </c>
      <c r="D19" s="93">
        <v>0</v>
      </c>
      <c r="E19" s="61"/>
    </row>
    <row r="20" spans="1:5" ht="12.75">
      <c r="A20" s="75" t="s">
        <v>870</v>
      </c>
      <c r="B20" s="89"/>
      <c r="C20" s="93">
        <v>6165</v>
      </c>
      <c r="D20" s="93">
        <v>5502</v>
      </c>
      <c r="E20" s="61"/>
    </row>
    <row r="21" spans="1:5" ht="12.75">
      <c r="A21" s="75" t="s">
        <v>758</v>
      </c>
      <c r="B21" s="89"/>
      <c r="C21" s="93">
        <v>-15238</v>
      </c>
      <c r="D21" s="93">
        <v>0</v>
      </c>
      <c r="E21" s="61"/>
    </row>
    <row r="22" spans="1:5" ht="12.75">
      <c r="A22" s="87" t="s">
        <v>871</v>
      </c>
      <c r="B22" s="87"/>
      <c r="C22" s="93" t="s">
        <v>746</v>
      </c>
      <c r="D22" s="93" t="s">
        <v>746</v>
      </c>
      <c r="E22" s="61"/>
    </row>
    <row r="23" spans="1:5" ht="12.75">
      <c r="A23" s="75" t="s">
        <v>872</v>
      </c>
      <c r="B23" s="89"/>
      <c r="C23" s="93">
        <v>-5578923</v>
      </c>
      <c r="D23" s="93">
        <v>-2777053</v>
      </c>
      <c r="E23" s="61"/>
    </row>
    <row r="24" spans="1:5" ht="12.75">
      <c r="A24" s="75" t="s">
        <v>873</v>
      </c>
      <c r="B24" s="89"/>
      <c r="C24" s="93">
        <v>-2261553</v>
      </c>
      <c r="D24" s="93">
        <v>-1748969</v>
      </c>
      <c r="E24" s="61"/>
    </row>
    <row r="25" spans="1:5" ht="12.75">
      <c r="A25" s="75" t="s">
        <v>874</v>
      </c>
      <c r="B25" s="89"/>
      <c r="C25" s="93">
        <v>917120</v>
      </c>
      <c r="D25" s="93">
        <v>-1904877</v>
      </c>
      <c r="E25" s="61"/>
    </row>
    <row r="26" spans="1:5" ht="12.75" customHeight="1">
      <c r="A26" s="75" t="s">
        <v>875</v>
      </c>
      <c r="B26" s="89"/>
      <c r="C26" s="93">
        <v>3899723</v>
      </c>
      <c r="D26" s="93">
        <v>1840463</v>
      </c>
      <c r="E26" s="61"/>
    </row>
    <row r="27" spans="1:5" ht="12.75" customHeight="1">
      <c r="A27" s="75" t="s">
        <v>876</v>
      </c>
      <c r="B27" s="89"/>
      <c r="C27" s="93">
        <v>6527</v>
      </c>
      <c r="D27" s="93">
        <v>-175174</v>
      </c>
      <c r="E27" s="61"/>
    </row>
    <row r="28" spans="1:5" ht="12.75">
      <c r="A28" s="75" t="s">
        <v>877</v>
      </c>
      <c r="B28" s="89"/>
      <c r="C28" s="93">
        <v>1635427</v>
      </c>
      <c r="D28" s="93">
        <v>3177783</v>
      </c>
      <c r="E28" s="61"/>
    </row>
    <row r="29" spans="1:5" ht="12.75" customHeight="1">
      <c r="A29" s="75" t="s">
        <v>878</v>
      </c>
      <c r="B29" s="89"/>
      <c r="C29" s="93">
        <v>45768</v>
      </c>
      <c r="D29" s="93">
        <v>26621</v>
      </c>
      <c r="E29" s="61"/>
    </row>
    <row r="30" spans="1:5" ht="12.75">
      <c r="A30" s="87" t="s">
        <v>879</v>
      </c>
      <c r="B30" s="89"/>
      <c r="C30" s="93"/>
      <c r="D30" s="93"/>
      <c r="E30" s="61"/>
    </row>
    <row r="31" spans="1:5" ht="12.75">
      <c r="A31" s="75" t="s">
        <v>880</v>
      </c>
      <c r="B31" s="89"/>
      <c r="C31" s="93">
        <v>0</v>
      </c>
      <c r="D31" s="93">
        <v>-205947</v>
      </c>
      <c r="E31" s="61"/>
    </row>
    <row r="32" spans="1:5" ht="12.75">
      <c r="A32" s="75" t="s">
        <v>881</v>
      </c>
      <c r="B32" s="96"/>
      <c r="C32" s="93" t="s">
        <v>747</v>
      </c>
      <c r="D32" s="93" t="s">
        <v>747</v>
      </c>
      <c r="E32" s="61"/>
    </row>
    <row r="33" spans="1:5" ht="12.75">
      <c r="A33" s="97" t="s">
        <v>882</v>
      </c>
      <c r="B33" s="98"/>
      <c r="C33" s="99">
        <v>-533667</v>
      </c>
      <c r="D33" s="99">
        <v>-1225016</v>
      </c>
      <c r="E33" s="61"/>
    </row>
    <row r="34" spans="1:5" ht="12.75">
      <c r="A34" s="75"/>
      <c r="B34" s="96"/>
      <c r="C34" s="93" t="s">
        <v>746</v>
      </c>
      <c r="D34" s="93" t="s">
        <v>746</v>
      </c>
      <c r="E34" s="61"/>
    </row>
    <row r="35" spans="1:5" ht="21" customHeight="1">
      <c r="A35" s="87" t="s">
        <v>883</v>
      </c>
      <c r="B35" s="90"/>
      <c r="C35" s="93" t="s">
        <v>746</v>
      </c>
      <c r="D35" s="93" t="s">
        <v>746</v>
      </c>
      <c r="E35" s="61"/>
    </row>
    <row r="36" spans="1:5" ht="25.5">
      <c r="A36" s="75" t="s">
        <v>884</v>
      </c>
      <c r="B36" s="89"/>
      <c r="C36" s="93">
        <v>-165714</v>
      </c>
      <c r="D36" s="93">
        <v>-121294</v>
      </c>
      <c r="E36" s="61"/>
    </row>
    <row r="37" spans="1:5" ht="12.75">
      <c r="A37" s="75" t="s">
        <v>885</v>
      </c>
      <c r="B37" s="96"/>
      <c r="C37" s="93">
        <v>8475</v>
      </c>
      <c r="D37" s="93" t="s">
        <v>747</v>
      </c>
      <c r="E37" s="61"/>
    </row>
    <row r="38" spans="1:5" ht="12.75">
      <c r="A38" s="97" t="s">
        <v>886</v>
      </c>
      <c r="B38" s="98"/>
      <c r="C38" s="99">
        <v>-157239</v>
      </c>
      <c r="D38" s="99">
        <v>-121294</v>
      </c>
      <c r="E38" s="61"/>
    </row>
    <row r="39" spans="1:5" ht="12.75" customHeight="1">
      <c r="A39" s="87"/>
      <c r="B39" s="101"/>
      <c r="C39" s="93" t="s">
        <v>746</v>
      </c>
      <c r="D39" s="93" t="s">
        <v>746</v>
      </c>
      <c r="E39" s="61"/>
    </row>
    <row r="40" spans="1:5" ht="12.75" customHeight="1">
      <c r="A40" s="87" t="s">
        <v>887</v>
      </c>
      <c r="B40" s="90"/>
      <c r="C40" s="93" t="s">
        <v>746</v>
      </c>
      <c r="D40" s="93" t="s">
        <v>746</v>
      </c>
      <c r="E40" s="61"/>
    </row>
    <row r="41" spans="1:5" ht="12.75">
      <c r="A41" s="75" t="s">
        <v>782</v>
      </c>
      <c r="B41" s="89"/>
      <c r="C41" s="93">
        <v>207</v>
      </c>
      <c r="D41" s="93">
        <v>758</v>
      </c>
      <c r="E41" s="61"/>
    </row>
    <row r="42" spans="1:5" ht="13.5" customHeight="1">
      <c r="A42" s="75" t="s">
        <v>888</v>
      </c>
      <c r="B42" s="89"/>
      <c r="C42" s="93">
        <v>-31260</v>
      </c>
      <c r="D42" s="93">
        <v>-9368</v>
      </c>
      <c r="E42" s="61"/>
    </row>
    <row r="43" spans="1:5" ht="20.25" customHeight="1">
      <c r="A43" s="75" t="s">
        <v>889</v>
      </c>
      <c r="B43" s="96"/>
      <c r="C43" s="93">
        <v>-586093</v>
      </c>
      <c r="D43" s="93">
        <v>586864</v>
      </c>
      <c r="E43" s="61"/>
    </row>
    <row r="44" spans="1:5" ht="12.75" customHeight="1">
      <c r="A44" s="97" t="s">
        <v>890</v>
      </c>
      <c r="B44" s="98"/>
      <c r="C44" s="99">
        <v>-617146</v>
      </c>
      <c r="D44" s="99">
        <v>578254</v>
      </c>
      <c r="E44" s="61"/>
    </row>
    <row r="45" spans="1:5" ht="17.25" customHeight="1">
      <c r="A45" s="87"/>
      <c r="B45" s="101"/>
      <c r="C45" s="93" t="s">
        <v>746</v>
      </c>
      <c r="D45" s="93" t="s">
        <v>746</v>
      </c>
      <c r="E45" s="61"/>
    </row>
    <row r="46" spans="1:5" ht="12.75">
      <c r="A46" s="87" t="s">
        <v>891</v>
      </c>
      <c r="B46" s="90"/>
      <c r="C46" s="100">
        <v>-1308052</v>
      </c>
      <c r="D46" s="100">
        <v>-768056</v>
      </c>
      <c r="E46" s="61"/>
    </row>
    <row r="47" spans="1:5" ht="12.75">
      <c r="A47" s="87" t="s">
        <v>892</v>
      </c>
      <c r="B47" s="90"/>
      <c r="C47" s="100">
        <v>1689641</v>
      </c>
      <c r="D47" s="100">
        <v>907108</v>
      </c>
      <c r="E47" s="61"/>
    </row>
    <row r="48" spans="1:5" ht="12.75">
      <c r="A48" s="75"/>
      <c r="B48" s="96"/>
      <c r="C48" s="93" t="s">
        <v>746</v>
      </c>
      <c r="D48" s="93" t="s">
        <v>746</v>
      </c>
      <c r="E48" s="61"/>
    </row>
    <row r="49" spans="1:4" s="61" customFormat="1" ht="12.75">
      <c r="A49" s="97" t="s">
        <v>893</v>
      </c>
      <c r="B49" s="98"/>
      <c r="C49" s="99">
        <v>381589</v>
      </c>
      <c r="D49" s="99">
        <v>139052</v>
      </c>
    </row>
    <row r="50" spans="1:4" s="61" customFormat="1" ht="12.75">
      <c r="A50"/>
      <c r="B50"/>
      <c r="C50"/>
      <c r="D50"/>
    </row>
    <row r="51" spans="1:5" ht="12.75">
      <c r="A51"/>
      <c r="B51"/>
      <c r="C51"/>
      <c r="D51"/>
      <c r="E51" s="6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ht="12.75">
      <c r="C70" s="91"/>
    </row>
  </sheetData>
  <sheetProtection/>
  <mergeCells count="4">
    <mergeCell ref="C6:D6"/>
    <mergeCell ref="C7:D7"/>
    <mergeCell ref="A6:A7"/>
    <mergeCell ref="B6:B7"/>
  </mergeCells>
  <printOptions/>
  <pageMargins left="0.47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FORMSRK</dc:creator>
  <cp:keywords/>
  <dc:description/>
  <cp:lastModifiedBy>Sıddık DURDU</cp:lastModifiedBy>
  <cp:lastPrinted>2009-04-06T06:30:39Z</cp:lastPrinted>
  <dcterms:created xsi:type="dcterms:W3CDTF">2000-06-20T07:59:40Z</dcterms:created>
  <dcterms:modified xsi:type="dcterms:W3CDTF">2015-05-11T15:42:10Z</dcterms:modified>
  <cp:category/>
  <cp:version/>
  <cp:contentType/>
  <cp:contentStatus/>
</cp:coreProperties>
</file>