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'FORMSRK'!$A$1:$G$106</definedName>
  </definedNames>
  <calcPr fullCalcOnLoad="1"/>
</workbook>
</file>

<file path=xl/sharedStrings.xml><?xml version="1.0" encoding="utf-8"?>
<sst xmlns="http://schemas.openxmlformats.org/spreadsheetml/2006/main" count="994" uniqueCount="859">
  <si>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</si>
  <si>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</si>
  <si>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</si>
  <si>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</si>
  <si>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</si>
  <si>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</si>
  <si>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</si>
  <si>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</si>
  <si>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</si>
  <si>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</si>
  <si>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</si>
  <si>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</si>
  <si>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</si>
  <si>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</si>
  <si>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</si>
  <si>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</si>
  <si>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</si>
  <si>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</si>
  <si>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</si>
  <si>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</si>
  <si>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</si>
  <si>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</si>
  <si>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</si>
  <si>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</si>
  <si>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</si>
  <si>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</si>
  <si>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</si>
  <si>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</si>
  <si>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</si>
  <si>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</si>
  <si>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</si>
  <si>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</si>
  <si>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</si>
  <si>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</si>
  <si>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</si>
  <si>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</si>
  <si>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</si>
  <si>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</si>
  <si>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</si>
  <si>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</si>
  <si>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</si>
  <si>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</si>
  <si>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</si>
  <si>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</si>
  <si>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</si>
  <si>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</si>
  <si>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</si>
  <si>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</si>
  <si>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</si>
  <si>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</si>
  <si>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</si>
  <si>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</si>
  <si>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</si>
  <si>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</si>
  <si>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</si>
  <si>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</si>
  <si>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</si>
  <si>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</si>
  <si>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</si>
  <si>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</si>
  <si>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</si>
  <si>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</si>
  <si>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</si>
  <si>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</si>
  <si>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</si>
  <si>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</si>
  <si>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</si>
  <si>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</si>
  <si>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</si>
  <si>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</si>
  <si>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</si>
  <si>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</si>
  <si>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</si>
  <si>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</si>
  <si>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</si>
  <si>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</si>
  <si>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</si>
  <si>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</si>
  <si>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</si>
  <si>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</si>
  <si>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</si>
  <si>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</si>
  <si>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</si>
  <si>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</si>
  <si>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</si>
  <si>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</si>
  <si>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</si>
  <si>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</si>
  <si>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</si>
  <si>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</si>
  <si>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</si>
  <si>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</si>
  <si>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</si>
  <si>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</si>
  <si>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</si>
  <si>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</si>
  <si>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</si>
  <si>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</si>
  <si>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</si>
  <si>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</si>
  <si>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</si>
  <si>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</si>
  <si>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</si>
  <si>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</si>
  <si>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</si>
  <si>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</si>
  <si>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</si>
  <si>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</si>
  <si>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</si>
  <si>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</si>
  <si>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</si>
  <si>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</si>
  <si>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</si>
  <si>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</si>
  <si>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</si>
  <si>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</si>
  <si>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</si>
  <si>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</si>
  <si>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</si>
  <si>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</si>
  <si>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</si>
  <si>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</si>
  <si>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</si>
  <si>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</si>
  <si>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</si>
  <si>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</si>
  <si>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</si>
  <si>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</si>
  <si>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</si>
  <si>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</si>
  <si>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</si>
  <si>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</si>
  <si>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</si>
  <si>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</si>
  <si>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</si>
  <si>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</si>
  <si>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</si>
  <si>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</si>
  <si>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</si>
  <si>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</si>
  <si>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</si>
  <si>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</si>
  <si>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</si>
  <si>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</si>
  <si>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</si>
  <si>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</si>
  <si>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</si>
  <si>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</si>
  <si>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</si>
  <si>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</si>
  <si>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</si>
  <si>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</si>
  <si>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</si>
  <si>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</si>
  <si>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</si>
  <si>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</si>
  <si>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</si>
  <si>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</si>
  <si>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</si>
  <si>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</si>
  <si>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</si>
  <si>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</si>
  <si>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</si>
  <si>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</si>
  <si>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</si>
  <si>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</si>
  <si>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</si>
  <si>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</si>
  <si>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</si>
  <si>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</si>
  <si>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</si>
  <si>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</si>
  <si>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</si>
  <si>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</si>
  <si>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</si>
  <si>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</si>
  <si>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</si>
  <si>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</si>
  <si>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</si>
  <si>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</si>
  <si>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</si>
  <si>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</si>
  <si>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</si>
  <si>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</si>
  <si>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</si>
  <si>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</si>
  <si>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</si>
  <si>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</si>
  <si>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</si>
  <si>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</si>
  <si>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</si>
  <si>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</si>
  <si>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</si>
  <si>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</si>
  <si>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</si>
  <si>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</si>
  <si>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</si>
  <si>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</si>
  <si>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</si>
  <si>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</si>
  <si>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</si>
  <si>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</si>
  <si>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</si>
  <si>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</si>
  <si>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</si>
  <si>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</si>
  <si>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</si>
  <si>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</si>
  <si>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</si>
  <si>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</si>
  <si>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</si>
  <si>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</si>
  <si>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</si>
  <si>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</si>
  <si>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</si>
  <si>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</si>
  <si>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</si>
  <si>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</si>
  <si>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</si>
  <si>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</si>
  <si>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</si>
  <si>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</si>
  <si>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</si>
  <si>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</si>
  <si>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</si>
  <si>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</si>
  <si>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</si>
  <si>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</si>
  <si>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</si>
  <si>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</si>
  <si>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</si>
  <si>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</si>
  <si>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</si>
  <si>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</si>
  <si>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</si>
  <si>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</si>
  <si>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</si>
  <si>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</si>
  <si>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</si>
  <si>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</si>
  <si>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</si>
  <si>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</si>
  <si>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</si>
  <si>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</si>
  <si>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</si>
  <si>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</si>
  <si>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</si>
  <si>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</si>
  <si>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</si>
  <si>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</si>
  <si>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</si>
  <si>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</si>
  <si>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</si>
  <si>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</si>
  <si>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</si>
  <si>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</si>
  <si>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</si>
  <si>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</si>
  <si>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</si>
  <si>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</si>
  <si>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</si>
  <si>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</si>
  <si>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</si>
  <si>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</si>
  <si>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</si>
  <si>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</si>
  <si>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</si>
  <si>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</si>
  <si>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</si>
  <si>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</si>
  <si>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</si>
  <si>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</si>
  <si>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</si>
  <si>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</si>
  <si>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</si>
  <si>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</si>
  <si>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</si>
  <si>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</si>
  <si>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</si>
  <si>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</si>
  <si>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</si>
  <si>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</si>
  <si>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</si>
  <si>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</si>
  <si>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</si>
  <si>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</si>
  <si>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</si>
  <si>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</si>
  <si>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</si>
  <si>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</si>
  <si>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</si>
  <si>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</si>
  <si>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</si>
  <si>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</si>
  <si>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</si>
  <si>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</si>
  <si>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</si>
  <si>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</si>
  <si>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</si>
  <si>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</si>
  <si>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</si>
  <si>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</si>
  <si>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</si>
  <si>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</si>
  <si>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</si>
  <si>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</si>
  <si>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</si>
  <si>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</si>
  <si>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</si>
  <si>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</si>
  <si>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</si>
  <si>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</si>
  <si>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</si>
  <si>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</si>
  <si>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</si>
  <si>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</si>
  <si>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</si>
  <si>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</si>
  <si>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</si>
  <si>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</si>
  <si>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</si>
  <si>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</si>
  <si>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</si>
  <si>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</si>
  <si>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</si>
  <si>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</si>
  <si>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</si>
  <si>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</si>
  <si>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</si>
  <si>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</si>
  <si>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</si>
  <si>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</si>
  <si>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</si>
  <si>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</si>
  <si>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</si>
  <si>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</si>
  <si>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</si>
  <si>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</si>
  <si>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</si>
  <si>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</si>
  <si>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</si>
  <si>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</si>
  <si>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</si>
  <si>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</si>
  <si>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</si>
  <si>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</si>
  <si>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</si>
  <si>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</si>
  <si>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</si>
  <si>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</si>
  <si>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</si>
  <si>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</si>
  <si>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</si>
  <si>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</si>
  <si>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</si>
  <si>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</si>
  <si>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</si>
  <si>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</si>
  <si>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</si>
  <si>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</si>
  <si>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</si>
  <si>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</si>
  <si>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</si>
  <si>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</si>
  <si>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</si>
  <si>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</si>
  <si>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</si>
  <si>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</si>
  <si>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</si>
  <si>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</si>
  <si>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</si>
  <si>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</si>
  <si>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</si>
  <si>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</si>
  <si>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</si>
  <si>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</si>
  <si>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</si>
  <si>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</si>
  <si>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</si>
  <si>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</si>
  <si>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</si>
  <si>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</si>
  <si>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</si>
  <si>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</si>
  <si>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</si>
  <si>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</si>
  <si>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</si>
  <si>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</si>
  <si>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</si>
  <si>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</si>
  <si>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</si>
  <si>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</si>
  <si>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</si>
  <si>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</si>
  <si>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</si>
  <si>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</si>
  <si>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</si>
  <si>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</si>
  <si>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</si>
  <si>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</si>
  <si>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</si>
  <si>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</si>
  <si>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</si>
  <si>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</si>
  <si>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</si>
  <si>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</si>
  <si>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</si>
  <si>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</si>
  <si>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</si>
  <si>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</si>
  <si>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</si>
  <si>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</si>
  <si>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</si>
  <si>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</si>
  <si>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</si>
  <si>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</si>
  <si>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</si>
  <si>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</si>
  <si>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</si>
  <si>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</si>
  <si>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</si>
  <si>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</si>
  <si>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</si>
  <si>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</si>
  <si>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</si>
  <si>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</si>
  <si>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</si>
  <si>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</si>
  <si>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</si>
  <si>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</si>
  <si>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</si>
  <si>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</si>
  <si>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</si>
  <si>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</si>
  <si>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</si>
  <si>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</si>
  <si>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</si>
  <si>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</si>
  <si>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</si>
  <si>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</si>
  <si>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</si>
  <si>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</si>
  <si>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</si>
  <si>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</si>
  <si>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</si>
  <si>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</si>
  <si>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</si>
  <si>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</si>
  <si>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</si>
  <si>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</si>
  <si>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</si>
  <si>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</si>
  <si>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</si>
  <si>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</si>
  <si>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</si>
  <si>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</si>
  <si>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</si>
  <si>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</si>
  <si>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</si>
  <si>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</si>
  <si>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</si>
  <si>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</si>
  <si>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</si>
  <si>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</si>
  <si>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</si>
  <si>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</si>
  <si>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</si>
  <si>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</si>
  <si>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</si>
  <si>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</si>
  <si>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</si>
  <si>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</si>
  <si>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</si>
  <si>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</si>
  <si>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</si>
  <si>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</si>
  <si>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</si>
  <si>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</si>
  <si>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</si>
  <si>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</si>
  <si>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</si>
  <si>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</si>
  <si>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</si>
  <si>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</si>
  <si>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</si>
  <si>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</si>
  <si>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</si>
  <si>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</si>
  <si>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</si>
  <si>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</si>
  <si>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</si>
  <si>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</si>
  <si>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</si>
  <si>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</si>
  <si>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</si>
  <si>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</si>
  <si>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</si>
  <si>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</si>
  <si>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</si>
  <si>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</si>
  <si>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</si>
  <si>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</si>
  <si>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</si>
  <si>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</si>
  <si>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</si>
  <si>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</si>
  <si>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</si>
  <si>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</si>
  <si>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</si>
  <si>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</si>
  <si>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</si>
  <si>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</si>
  <si>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</si>
  <si>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</si>
  <si>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</si>
  <si>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</si>
  <si>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</si>
  <si>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</si>
  <si>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</si>
  <si>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</si>
  <si>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</si>
  <si>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</si>
  <si>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</si>
  <si>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</si>
  <si>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</si>
  <si>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</si>
  <si>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</si>
  <si>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</si>
  <si>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</si>
  <si>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</si>
  <si>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</si>
  <si>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</si>
  <si>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</si>
  <si>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</si>
  <si>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</si>
  <si>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</si>
  <si>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</si>
  <si>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</si>
  <si>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</si>
  <si>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</si>
  <si>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</si>
  <si>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</si>
  <si>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</si>
  <si>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</si>
  <si>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</si>
  <si>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</si>
  <si>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</si>
  <si>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</si>
  <si>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</si>
  <si>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</si>
  <si>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</si>
  <si>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</si>
  <si>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</si>
  <si>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</si>
  <si>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</si>
  <si>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</si>
  <si>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</si>
  <si>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</si>
  <si>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</si>
  <si>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</si>
  <si>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</si>
  <si>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</si>
  <si>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</si>
  <si>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</si>
  <si>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</si>
  <si>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</si>
  <si>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</si>
  <si>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</si>
  <si>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</si>
  <si>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</si>
  <si>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</si>
  <si>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</si>
  <si>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</si>
  <si>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</si>
  <si>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</si>
  <si>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</si>
  <si>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</si>
  <si>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</si>
  <si>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</si>
  <si>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</si>
  <si>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</si>
  <si>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</si>
  <si>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</si>
  <si>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</si>
  <si>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</si>
  <si>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</si>
  <si>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</si>
  <si>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</si>
  <si>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</si>
  <si>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</si>
  <si>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</si>
  <si>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</si>
  <si>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</si>
  <si>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</si>
  <si>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</si>
  <si>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</si>
  <si>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</si>
  <si>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</si>
  <si>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</si>
  <si>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</si>
  <si>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</si>
  <si>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</si>
  <si>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</si>
  <si>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</si>
  <si>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</si>
  <si>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</si>
  <si>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</si>
  <si>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</si>
  <si>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</si>
  <si>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</si>
  <si>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</si>
  <si>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</si>
  <si>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</si>
  <si>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</si>
  <si>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</si>
  <si>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</si>
  <si>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</si>
  <si>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</si>
  <si>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</si>
  <si>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</si>
  <si>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</si>
  <si>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</si>
  <si>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</si>
  <si>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</si>
  <si>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</si>
  <si>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</si>
  <si>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</si>
  <si>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</si>
  <si>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</si>
  <si>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</si>
  <si>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</si>
  <si>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</si>
  <si>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</si>
  <si>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</si>
  <si>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</si>
  <si>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</si>
  <si>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</si>
  <si>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</si>
  <si>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</si>
  <si>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</si>
  <si>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</si>
  <si>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</si>
  <si>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</si>
  <si>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</si>
  <si>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</si>
  <si>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</si>
  <si>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</si>
  <si>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</si>
  <si>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</si>
  <si>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</si>
  <si>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</si>
  <si>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</si>
  <si>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</si>
  <si>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</si>
  <si>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</si>
  <si>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</si>
  <si>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</si>
  <si>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</si>
  <si>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</si>
  <si>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</si>
  <si>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</si>
  <si>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</si>
  <si>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</si>
  <si>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</si>
  <si>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</si>
  <si>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</si>
  <si>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</si>
  <si>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</si>
  <si>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</si>
  <si>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</si>
  <si>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</si>
  <si>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</si>
  <si>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</si>
  <si>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</si>
  <si>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</si>
  <si>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</si>
  <si>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</si>
  <si>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</si>
  <si>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</si>
  <si>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</si>
  <si>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</si>
  <si>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</si>
  <si>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</si>
  <si>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</si>
  <si>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</si>
  <si>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</si>
  <si>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</si>
  <si>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</si>
  <si>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</si>
  <si>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</si>
  <si>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</si>
  <si>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</si>
  <si>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</si>
  <si>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</si>
  <si>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</si>
  <si>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</si>
  <si>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</si>
  <si>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</si>
  <si>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</si>
  <si>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</si>
  <si>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</si>
  <si>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</si>
  <si>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</si>
  <si>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</si>
  <si>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</si>
  <si>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</si>
  <si>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</si>
  <si>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</si>
  <si>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</si>
  <si>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</si>
  <si>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</si>
  <si>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</si>
  <si>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</si>
  <si>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</si>
  <si>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</si>
  <si>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</si>
  <si>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</si>
  <si>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</si>
  <si>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</si>
  <si>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</si>
  <si>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</si>
  <si>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</si>
  <si>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</si>
  <si>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</si>
  <si>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</si>
  <si>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</si>
  <si>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</si>
  <si>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</si>
  <si>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</si>
  <si>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</si>
  <si>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</si>
  <si>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</si>
  <si>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</si>
  <si>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</si>
  <si>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</si>
  <si>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</si>
  <si>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</si>
  <si>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</si>
  <si>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</si>
  <si>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</si>
  <si>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</si>
  <si>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</si>
  <si>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</si>
  <si>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</si>
  <si>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</si>
  <si>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</si>
  <si>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</si>
  <si>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</si>
  <si>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</si>
  <si>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</si>
  <si>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</si>
  <si>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</si>
  <si>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</si>
  <si>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</si>
  <si>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</si>
  <si>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</si>
  <si>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</si>
  <si>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</si>
  <si>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</si>
  <si>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</si>
  <si>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</si>
  <si>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</si>
  <si>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</si>
  <si>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</si>
  <si>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</si>
  <si>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</si>
  <si>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</si>
  <si>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</si>
  <si>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</si>
  <si>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</si>
  <si>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</si>
  <si>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</si>
  <si>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</si>
  <si>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Öz Sermaye Düzeltme Farkları</t>
  </si>
  <si>
    <t>Kısıtlanmış Kar Yedekleri</t>
  </si>
  <si>
    <t>Net Dönem</t>
  </si>
  <si>
    <t>Karı/(Zararı)</t>
  </si>
  <si>
    <t>Geçmiş Yıl Kar / Zararları</t>
  </si>
  <si>
    <t>Toplam</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</si>
  <si>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</si>
  <si>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</si>
  <si>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</si>
  <si>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</si>
  <si>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</si>
  <si>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</si>
  <si>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</si>
  <si>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</si>
  <si>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</si>
  <si>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</si>
  <si>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</si>
  <si>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</si>
  <si>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</si>
  <si>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</si>
  <si>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</si>
  <si>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</si>
  <si>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</si>
  <si>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</si>
  <si>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</si>
  <si>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</si>
  <si>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</si>
  <si>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</si>
  <si>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</si>
  <si>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</si>
  <si>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</si>
  <si>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</si>
  <si>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</si>
  <si>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duran varlık alımları</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</si>
  <si>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</si>
  <si>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</si>
  <si>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</si>
  <si>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</si>
  <si>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</si>
  <si>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</si>
  <si>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</si>
  <si>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</si>
  <si>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</si>
  <si>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31.12.2008</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</si>
  <si>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</si>
  <si>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</si>
  <si>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</si>
  <si>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</si>
  <si>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</si>
  <si>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</si>
  <si>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</si>
  <si>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</si>
  <si>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</si>
  <si>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</si>
  <si>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</si>
  <si>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</si>
  <si>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</si>
  <si>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</si>
  <si>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</si>
  <si>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</si>
  <si>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</si>
  <si>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</si>
  <si>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</si>
  <si>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 36</t>
  </si>
  <si>
    <t>Özkaynak Yöntemiyle Değerlenen Ortaklıkların Diğer Kapsamlı Gelirlerinden Paylar</t>
  </si>
  <si>
    <t xml:space="preserve">DİĞER KAPSAMLI GELİR (VERGİ SONRASI) </t>
  </si>
  <si>
    <t>TOPLAM KAPSAMLI GELİR</t>
  </si>
  <si>
    <t>Toplam Kapsamlı Gelirin Dağılımı:</t>
  </si>
  <si>
    <t>Geçmiş</t>
  </si>
  <si>
    <t>Geçmiş Yıllar Karının Dağıtımı</t>
  </si>
  <si>
    <t>DİĞER KAPSAMLI GELİR</t>
  </si>
  <si>
    <t>Finansal Varlıklar Değer Artış Fonundaki Değişim</t>
  </si>
  <si>
    <t>Duran Varlıklar Değer Artış Fonundaki Değişim</t>
  </si>
  <si>
    <t>Finansal Riskten Korunma Fonundaki Değişim</t>
  </si>
  <si>
    <t>Yabancı Para Çevrim Farklarındaki Değişim</t>
  </si>
  <si>
    <t>Emeklilik Planlarından Aktüeryal Kazanç ve Kayıplar</t>
  </si>
  <si>
    <t>Diğer Kapsamlı Gelir Kalemlerine İlişkin Vergi Gelir/Giderleri</t>
  </si>
  <si>
    <t>KAPASAMLI GELİR TABLOSU (TL)</t>
  </si>
  <si>
    <t>Ana Ortaklık Dışı Etkin Pay Değişimi</t>
  </si>
  <si>
    <t>Ana ortaklık dışı sermaye artışı ödemesi</t>
  </si>
  <si>
    <t>31.12.2009</t>
  </si>
  <si>
    <t xml:space="preserve">
Geçmiş</t>
  </si>
  <si>
    <t>01.01.2009- 
31.12.2009</t>
  </si>
  <si>
    <t>01.01.2008- 
31.12.2008</t>
  </si>
  <si>
    <t>(0,10)</t>
  </si>
  <si>
    <t>Ana Ortaklık Dışı Sermaye Ödemesi</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</si>
</sst>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_);[Red]\(#,##0\)"/>
    <numFmt numFmtId="173" formatCode="&quot;$&quot;#,##0.00_);[Red]\(&quot;$&quot;#,##0.00\)"/>
    <numFmt numFmtId="174" formatCode="#,##0;\(#,##0\)"/>
    <numFmt numFmtId="175" formatCode="#,###;@"/>
    <numFmt numFmtId="176" formatCode="\ \ \ \ \ @"/>
    <numFmt numFmtId="177" formatCode="#,##0_);[Black]\(#,##0\)"/>
    <numFmt numFmtId="178" formatCode="[$-41F]d\ mmmm\ yyyy;@"/>
    <numFmt numFmtId="179" formatCode="#,##0;\(#,##0\);\-"/>
    <numFmt numFmtId="180" formatCode="#,##0.00;\(#,##0.00\);\-"/>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0;\(#,##0.000\);\-"/>
    <numFmt numFmtId="186" formatCode="#,##0.0000;\(#,##0.0000\);\-"/>
    <numFmt numFmtId="187" formatCode="#,##0.00000;\(#,##0.00000\);\-"/>
    <numFmt numFmtId="188" formatCode="#,##0.0000_);[Black]\(#,##0.0000\)"/>
    <numFmt numFmtId="189" formatCode="#,##0.000_);[Black]\(#,##0.000\)"/>
    <numFmt numFmtId="190" formatCode="#,##0.00_);[Black]\(#,##0.00\)"/>
    <numFmt numFmtId="191" formatCode="0.0"/>
  </numFmts>
  <fonts count="54">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0"/>
    </font>
    <font>
      <b/>
      <sz val="11"/>
      <color indexed="12"/>
      <name val="Arial Tur"/>
      <family val="0"/>
    </font>
    <font>
      <b/>
      <sz val="11"/>
      <color indexed="20"/>
      <name val="Arial Tur"/>
      <family val="0"/>
    </font>
    <font>
      <b/>
      <i/>
      <sz val="8"/>
      <name val="Arial Tu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 fontId="0" fillId="0" borderId="0" applyFont="0" applyFill="0" applyBorder="0" applyAlignment="0" applyProtection="0"/>
    <xf numFmtId="0" fontId="38" fillId="16" borderId="5" applyNumberFormat="0" applyAlignment="0" applyProtection="0"/>
    <xf numFmtId="0" fontId="39" fillId="7" borderId="6" applyNumberFormat="0" applyAlignment="0" applyProtection="0"/>
    <xf numFmtId="0" fontId="40" fillId="16" borderId="6" applyNumberFormat="0" applyAlignment="0" applyProtection="0"/>
    <xf numFmtId="0" fontId="41" fillId="17" borderId="7" applyNumberFormat="0" applyAlignment="0" applyProtection="0"/>
    <xf numFmtId="0" fontId="42" fillId="4"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43" fillId="3" borderId="0" applyNumberFormat="0" applyBorder="0" applyAlignment="0" applyProtection="0"/>
    <xf numFmtId="0" fontId="10" fillId="0" borderId="0">
      <alignment/>
      <protection/>
    </xf>
    <xf numFmtId="0" fontId="0" fillId="18" borderId="8" applyNumberFormat="0" applyFont="0" applyAlignment="0" applyProtection="0"/>
    <xf numFmtId="0" fontId="44" fillId="19" borderId="0" applyNumberFormat="0" applyBorder="0" applyAlignment="0" applyProtection="0"/>
    <xf numFmtId="173"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3" borderId="0" applyNumberFormat="0" applyBorder="0" applyAlignment="0" applyProtection="0"/>
    <xf numFmtId="9" fontId="0" fillId="0" borderId="0" applyFont="0" applyFill="0" applyBorder="0" applyAlignment="0" applyProtection="0"/>
  </cellStyleXfs>
  <cellXfs count="159">
    <xf numFmtId="0" fontId="0" fillId="0" borderId="0" xfId="0" applyAlignment="1">
      <alignment/>
    </xf>
    <xf numFmtId="174"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72" fontId="4" fillId="0" borderId="0" xfId="0" applyNumberFormat="1" applyFont="1" applyAlignment="1" applyProtection="1">
      <alignment vertical="center"/>
      <protection/>
    </xf>
    <xf numFmtId="172" fontId="6" fillId="0" borderId="0" xfId="0" applyNumberFormat="1" applyFont="1" applyAlignment="1" applyProtection="1">
      <alignment vertical="center"/>
      <protection locked="0"/>
    </xf>
    <xf numFmtId="172" fontId="4" fillId="0" borderId="0" xfId="0" applyNumberFormat="1" applyFont="1" applyAlignment="1" applyProtection="1">
      <alignment vertical="center"/>
      <protection locked="0"/>
    </xf>
    <xf numFmtId="174"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72" fontId="4" fillId="0" borderId="0" xfId="0" applyNumberFormat="1" applyFont="1" applyBorder="1" applyAlignment="1" applyProtection="1">
      <alignment horizontal="right" vertical="center"/>
      <protection hidden="1"/>
    </xf>
    <xf numFmtId="172" fontId="4" fillId="0" borderId="0" xfId="0" applyNumberFormat="1" applyFont="1" applyAlignment="1" applyProtection="1">
      <alignment vertical="center"/>
      <protection hidden="1"/>
    </xf>
    <xf numFmtId="174"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172" fontId="4" fillId="0" borderId="0" xfId="0" applyNumberFormat="1" applyFont="1" applyAlignment="1" applyProtection="1">
      <alignment/>
      <protection/>
    </xf>
    <xf numFmtId="172" fontId="5" fillId="0" borderId="0" xfId="0" applyNumberFormat="1" applyFont="1" applyAlignment="1" applyProtection="1" quotePrefix="1">
      <alignment horizontal="left" vertical="center"/>
      <protection/>
    </xf>
    <xf numFmtId="172" fontId="11" fillId="0" borderId="0" xfId="0" applyNumberFormat="1" applyFont="1" applyAlignment="1" applyProtection="1">
      <alignment vertical="center"/>
      <protection/>
    </xf>
    <xf numFmtId="177" fontId="5" fillId="0" borderId="0" xfId="0" applyNumberFormat="1" applyFont="1" applyBorder="1" applyAlignment="1" applyProtection="1">
      <alignment horizontal="right" vertical="center"/>
      <protection locked="0"/>
    </xf>
    <xf numFmtId="172" fontId="5" fillId="0" borderId="0" xfId="0" applyNumberFormat="1" applyFont="1" applyBorder="1" applyAlignment="1" applyProtection="1">
      <alignment horizontal="right" vertical="center"/>
      <protection locked="0"/>
    </xf>
    <xf numFmtId="172" fontId="4" fillId="0" borderId="0" xfId="0" applyNumberFormat="1" applyFont="1" applyBorder="1" applyAlignment="1" applyProtection="1">
      <alignment horizontal="centerContinuous" vertical="center"/>
      <protection hidden="1"/>
    </xf>
    <xf numFmtId="172" fontId="4" fillId="0" borderId="0" xfId="0" applyNumberFormat="1" applyFont="1" applyBorder="1" applyAlignment="1" applyProtection="1">
      <alignment horizontal="center" vertical="center"/>
      <protection/>
    </xf>
    <xf numFmtId="175" fontId="14" fillId="0" borderId="0" xfId="0" applyNumberFormat="1" applyFont="1" applyBorder="1" applyAlignment="1" applyProtection="1">
      <alignment horizontal="right" vertical="center" wrapText="1"/>
      <protection locked="0"/>
    </xf>
    <xf numFmtId="175" fontId="14" fillId="0" borderId="0" xfId="0" applyNumberFormat="1" applyFont="1" applyBorder="1" applyAlignment="1" applyProtection="1">
      <alignment horizontal="right" wrapText="1"/>
      <protection locked="0"/>
    </xf>
    <xf numFmtId="177" fontId="4"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horizontal="right" vertical="center"/>
      <protection/>
    </xf>
    <xf numFmtId="172" fontId="4" fillId="0" borderId="0" xfId="0" applyNumberFormat="1" applyFont="1" applyBorder="1" applyAlignment="1" applyProtection="1">
      <alignment horizontal="right" vertical="center"/>
      <protection/>
    </xf>
    <xf numFmtId="177" fontId="4" fillId="0" borderId="0"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left" vertical="center"/>
      <protection locked="0"/>
    </xf>
    <xf numFmtId="172" fontId="5" fillId="0" borderId="0" xfId="0" applyNumberFormat="1" applyFont="1" applyBorder="1" applyAlignment="1" applyProtection="1" quotePrefix="1">
      <alignment horizontal="right" vertical="center"/>
      <protection hidden="1"/>
    </xf>
    <xf numFmtId="172" fontId="5" fillId="0" borderId="0" xfId="0" applyNumberFormat="1" applyFont="1" applyFill="1" applyBorder="1" applyAlignment="1" applyProtection="1">
      <alignment horizontal="center"/>
      <protection/>
    </xf>
    <xf numFmtId="175" fontId="14"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5" fillId="0" borderId="0" xfId="0" applyFont="1" applyAlignment="1">
      <alignment/>
    </xf>
    <xf numFmtId="172" fontId="5" fillId="0" borderId="0" xfId="0" applyNumberFormat="1" applyFont="1" applyBorder="1" applyAlignment="1" applyProtection="1">
      <alignment horizontal="left" vertical="center"/>
      <protection hidden="1"/>
    </xf>
    <xf numFmtId="176" fontId="16" fillId="0" borderId="0" xfId="0" applyNumberFormat="1" applyFont="1" applyBorder="1" applyAlignment="1" applyProtection="1">
      <alignment horizontal="centerContinuous" vertical="center" wrapText="1"/>
      <protection/>
    </xf>
    <xf numFmtId="0" fontId="17" fillId="0" borderId="0" xfId="49" applyFont="1" applyAlignment="1" applyProtection="1">
      <alignment vertical="center" wrapText="1"/>
      <protection hidden="1"/>
    </xf>
    <xf numFmtId="176" fontId="18"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75" fontId="19" fillId="0" borderId="0" xfId="0" applyNumberFormat="1" applyFont="1" applyBorder="1" applyAlignment="1" applyProtection="1" quotePrefix="1">
      <alignment horizontal="right" vertical="center" wrapText="1"/>
      <protection locked="0"/>
    </xf>
    <xf numFmtId="172" fontId="5" fillId="0" borderId="0" xfId="0" applyNumberFormat="1" applyFont="1" applyBorder="1" applyAlignment="1" applyProtection="1">
      <alignment horizontal="left"/>
      <protection/>
    </xf>
    <xf numFmtId="174" fontId="5" fillId="0" borderId="10" xfId="0" applyNumberFormat="1" applyFont="1" applyBorder="1" applyAlignment="1" applyProtection="1" quotePrefix="1">
      <alignment horizontal="center" wrapText="1"/>
      <protection locked="0"/>
    </xf>
    <xf numFmtId="172" fontId="5" fillId="0" borderId="0" xfId="0" applyNumberFormat="1" applyFont="1" applyAlignment="1" applyProtection="1">
      <alignment vertical="center"/>
      <protection/>
    </xf>
    <xf numFmtId="172" fontId="4" fillId="0" borderId="0" xfId="0" applyNumberFormat="1" applyFont="1" applyAlignment="1" applyProtection="1">
      <alignment horizontal="center" vertical="center"/>
      <protection/>
    </xf>
    <xf numFmtId="172" fontId="5" fillId="0" borderId="0" xfId="0" applyNumberFormat="1" applyFont="1" applyBorder="1" applyAlignment="1" applyProtection="1">
      <alignment horizontal="left" vertical="center"/>
      <protection/>
    </xf>
    <xf numFmtId="172" fontId="4"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quotePrefix="1">
      <alignment horizontal="left" vertical="center"/>
      <protection/>
    </xf>
    <xf numFmtId="172" fontId="4" fillId="0" borderId="0" xfId="0" applyNumberFormat="1" applyFont="1" applyBorder="1" applyAlignment="1" applyProtection="1">
      <alignment horizontal="left" vertical="center"/>
      <protection/>
    </xf>
    <xf numFmtId="172" fontId="5" fillId="0" borderId="0" xfId="0" applyNumberFormat="1" applyFont="1" applyBorder="1" applyAlignment="1" applyProtection="1" quotePrefix="1">
      <alignment horizontal="left" vertical="center"/>
      <protection/>
    </xf>
    <xf numFmtId="172" fontId="5"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alignment horizontal="left" vertical="center"/>
      <protection hidden="1"/>
    </xf>
    <xf numFmtId="0" fontId="17" fillId="0" borderId="0" xfId="49" applyFont="1" applyAlignment="1" applyProtection="1">
      <alignment wrapText="1"/>
      <protection hidden="1"/>
    </xf>
    <xf numFmtId="0" fontId="5" fillId="0" borderId="0" xfId="0" applyFont="1" applyBorder="1" applyAlignment="1" applyProtection="1">
      <alignment horizontal="left" vertical="top"/>
      <protection/>
    </xf>
    <xf numFmtId="174" fontId="5" fillId="0" borderId="10" xfId="0" applyNumberFormat="1" applyFont="1" applyBorder="1" applyAlignment="1" applyProtection="1" quotePrefix="1">
      <alignment horizontal="center" vertical="center" wrapText="1"/>
      <protection locked="0"/>
    </xf>
    <xf numFmtId="174" fontId="4" fillId="0" borderId="0" xfId="0" applyNumberFormat="1" applyFont="1" applyAlignment="1" applyProtection="1">
      <alignment vertical="center"/>
      <protection/>
    </xf>
    <xf numFmtId="0" fontId="17" fillId="0" borderId="0" xfId="0" applyFont="1" applyAlignment="1">
      <alignment/>
    </xf>
    <xf numFmtId="172" fontId="14" fillId="0" borderId="0" xfId="0" applyNumberFormat="1" applyFont="1" applyBorder="1" applyAlignment="1" applyProtection="1">
      <alignment horizontal="left" vertical="center"/>
      <protection locked="0"/>
    </xf>
    <xf numFmtId="172" fontId="14" fillId="0" borderId="0" xfId="0" applyNumberFormat="1" applyFont="1" applyBorder="1" applyAlignment="1" applyProtection="1">
      <alignment horizontal="left" vertical="center"/>
      <protection/>
    </xf>
    <xf numFmtId="0" fontId="20" fillId="0" borderId="0" xfId="0" applyFont="1" applyBorder="1" applyAlignment="1" applyProtection="1">
      <alignment vertical="center"/>
      <protection locked="0"/>
    </xf>
    <xf numFmtId="1" fontId="21" fillId="0" borderId="0" xfId="0" applyNumberFormat="1" applyFont="1" applyFill="1" applyBorder="1" applyAlignment="1" applyProtection="1">
      <alignment vertical="center"/>
      <protection/>
    </xf>
    <xf numFmtId="1" fontId="22"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quotePrefix="1">
      <alignment horizontal="left" vertical="center"/>
      <protection/>
    </xf>
    <xf numFmtId="1" fontId="22" fillId="0" borderId="0" xfId="0" applyNumberFormat="1" applyFont="1" applyFill="1" applyBorder="1" applyAlignment="1" applyProtection="1" quotePrefix="1">
      <alignment horizontal="left" vertical="center"/>
      <protection/>
    </xf>
    <xf numFmtId="0" fontId="20" fillId="0" borderId="0" xfId="0" applyFont="1" applyBorder="1" applyAlignment="1" applyProtection="1" quotePrefix="1">
      <alignment horizontal="left" vertical="center"/>
      <protection locked="0"/>
    </xf>
    <xf numFmtId="0" fontId="24" fillId="0" borderId="0" xfId="0" applyFont="1" applyAlignment="1">
      <alignment/>
    </xf>
    <xf numFmtId="0" fontId="5" fillId="24" borderId="11" xfId="0" applyFont="1" applyFill="1" applyBorder="1" applyAlignment="1">
      <alignment horizontal="center" wrapText="1"/>
    </xf>
    <xf numFmtId="0" fontId="4" fillId="24" borderId="12" xfId="0" applyFont="1" applyFill="1" applyBorder="1" applyAlignment="1">
      <alignment horizontal="justify" vertical="top" wrapText="1"/>
    </xf>
    <xf numFmtId="0" fontId="5" fillId="24" borderId="12" xfId="0" applyFont="1" applyFill="1" applyBorder="1" applyAlignment="1">
      <alignment horizontal="right" wrapText="1"/>
    </xf>
    <xf numFmtId="0" fontId="5" fillId="24" borderId="12" xfId="0" applyFont="1" applyFill="1" applyBorder="1" applyAlignment="1">
      <alignment horizontal="center" wrapText="1"/>
    </xf>
    <xf numFmtId="178" fontId="15" fillId="24" borderId="0" xfId="0" applyNumberFormat="1" applyFont="1" applyFill="1" applyAlignment="1">
      <alignment horizontal="justify" vertical="top" wrapText="1"/>
    </xf>
    <xf numFmtId="0" fontId="4" fillId="24" borderId="0" xfId="0" applyFont="1" applyFill="1" applyAlignment="1">
      <alignment vertical="top" wrapText="1"/>
    </xf>
    <xf numFmtId="0" fontId="4" fillId="24" borderId="0" xfId="0" applyFont="1" applyFill="1" applyAlignment="1">
      <alignment horizontal="justify" vertical="top" wrapText="1"/>
    </xf>
    <xf numFmtId="0" fontId="17" fillId="24" borderId="0" xfId="0" applyFont="1" applyFill="1" applyAlignment="1">
      <alignment horizontal="justify" vertical="top" wrapText="1"/>
    </xf>
    <xf numFmtId="178" fontId="15" fillId="24" borderId="13" xfId="0" applyNumberFormat="1" applyFont="1" applyFill="1" applyBorder="1" applyAlignment="1">
      <alignment horizontal="justify" vertical="top" wrapText="1"/>
    </xf>
    <xf numFmtId="0" fontId="23" fillId="0" borderId="0" xfId="0" applyFont="1" applyAlignment="1">
      <alignment/>
    </xf>
    <xf numFmtId="0" fontId="23" fillId="0" borderId="0" xfId="0" applyFont="1" applyAlignment="1">
      <alignment wrapText="1"/>
    </xf>
    <xf numFmtId="0" fontId="4" fillId="0" borderId="0" xfId="0" applyFont="1" applyAlignment="1">
      <alignment horizontal="right" vertical="top" wrapText="1"/>
    </xf>
    <xf numFmtId="0" fontId="19" fillId="0" borderId="0" xfId="0" applyFont="1" applyAlignment="1">
      <alignment horizontal="center"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4" fillId="0" borderId="13" xfId="0" applyFont="1" applyBorder="1" applyAlignment="1">
      <alignment wrapText="1"/>
    </xf>
    <xf numFmtId="0" fontId="17" fillId="0" borderId="13" xfId="0" applyFont="1" applyBorder="1" applyAlignment="1">
      <alignment horizontal="right"/>
    </xf>
    <xf numFmtId="0" fontId="4" fillId="0" borderId="0" xfId="0" applyFont="1" applyAlignment="1">
      <alignment vertical="top" wrapText="1"/>
    </xf>
    <xf numFmtId="0" fontId="5" fillId="0" borderId="13" xfId="0" applyFont="1" applyBorder="1" applyAlignment="1">
      <alignment wrapText="1"/>
    </xf>
    <xf numFmtId="0" fontId="15" fillId="0" borderId="13" xfId="0" applyFont="1" applyBorder="1" applyAlignment="1">
      <alignment horizontal="right"/>
    </xf>
    <xf numFmtId="0" fontId="5" fillId="0" borderId="0" xfId="0" applyFont="1" applyAlignment="1">
      <alignment horizontal="center" vertical="top" wrapText="1"/>
    </xf>
    <xf numFmtId="0" fontId="15" fillId="0" borderId="13" xfId="0" applyFont="1" applyBorder="1" applyAlignment="1">
      <alignment horizontal="center"/>
    </xf>
    <xf numFmtId="179" fontId="26" fillId="24" borderId="0" xfId="0" applyNumberFormat="1" applyFont="1" applyFill="1" applyBorder="1" applyAlignment="1">
      <alignment horizontal="right"/>
    </xf>
    <xf numFmtId="179" fontId="27" fillId="24" borderId="0" xfId="0" applyNumberFormat="1" applyFont="1" applyFill="1" applyBorder="1" applyAlignment="1">
      <alignment horizontal="right"/>
    </xf>
    <xf numFmtId="179" fontId="28" fillId="24" borderId="0" xfId="0" applyNumberFormat="1" applyFont="1" applyFill="1" applyBorder="1" applyAlignment="1">
      <alignment horizontal="right"/>
    </xf>
    <xf numFmtId="172" fontId="5" fillId="24" borderId="0" xfId="0" applyNumberFormat="1" applyFont="1" applyFill="1" applyBorder="1" applyAlignment="1" applyProtection="1">
      <alignment horizontal="left" vertical="center"/>
      <protection/>
    </xf>
    <xf numFmtId="179" fontId="15" fillId="24" borderId="0" xfId="0" applyNumberFormat="1" applyFont="1" applyFill="1" applyAlignment="1">
      <alignment horizontal="right"/>
    </xf>
    <xf numFmtId="0" fontId="5" fillId="24" borderId="11" xfId="0" applyFont="1" applyFill="1" applyBorder="1" applyAlignment="1">
      <alignment horizontal="right" wrapText="1"/>
    </xf>
    <xf numFmtId="0" fontId="4" fillId="24" borderId="0" xfId="0" applyFont="1" applyFill="1" applyAlignment="1">
      <alignment horizontal="center" vertical="top" wrapText="1"/>
    </xf>
    <xf numFmtId="179" fontId="17" fillId="24" borderId="0" xfId="0" applyNumberFormat="1" applyFont="1" applyFill="1" applyAlignment="1">
      <alignment horizontal="right"/>
    </xf>
    <xf numFmtId="179" fontId="4" fillId="0" borderId="0" xfId="0" applyNumberFormat="1" applyFont="1" applyBorder="1" applyAlignment="1" applyProtection="1">
      <alignment horizontal="right" vertical="center"/>
      <protection/>
    </xf>
    <xf numFmtId="179" fontId="15" fillId="24" borderId="13" xfId="0" applyNumberFormat="1" applyFont="1" applyFill="1" applyBorder="1" applyAlignment="1">
      <alignment horizontal="right"/>
    </xf>
    <xf numFmtId="179" fontId="5" fillId="24" borderId="12" xfId="0" applyNumberFormat="1" applyFont="1" applyFill="1" applyBorder="1" applyAlignment="1">
      <alignment horizontal="right" wrapText="1"/>
    </xf>
    <xf numFmtId="179" fontId="5" fillId="24" borderId="12" xfId="0" applyNumberFormat="1" applyFont="1" applyFill="1" applyBorder="1" applyAlignment="1">
      <alignment horizontal="center" wrapText="1"/>
    </xf>
    <xf numFmtId="179" fontId="5" fillId="0" borderId="0" xfId="0" applyNumberFormat="1" applyFont="1" applyBorder="1" applyAlignment="1" applyProtection="1">
      <alignment horizontal="right" vertical="center"/>
      <protection/>
    </xf>
    <xf numFmtId="179" fontId="17" fillId="0" borderId="0" xfId="0" applyNumberFormat="1" applyFont="1" applyAlignment="1">
      <alignment horizontal="right"/>
    </xf>
    <xf numFmtId="179" fontId="15" fillId="0" borderId="0" xfId="0" applyNumberFormat="1" applyFont="1" applyAlignment="1">
      <alignment horizontal="right"/>
    </xf>
    <xf numFmtId="179" fontId="5" fillId="0" borderId="10" xfId="0" applyNumberFormat="1" applyFont="1" applyBorder="1" applyAlignment="1" applyProtection="1" quotePrefix="1">
      <alignment horizontal="right" wrapText="1"/>
      <protection locked="0"/>
    </xf>
    <xf numFmtId="179" fontId="4" fillId="0" borderId="0"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18" fillId="0" borderId="0" xfId="0" applyNumberFormat="1" applyFont="1" applyBorder="1" applyAlignment="1" applyProtection="1">
      <alignment horizontal="centerContinuous" vertical="center" wrapText="1"/>
      <protection/>
    </xf>
    <xf numFmtId="179" fontId="14" fillId="0" borderId="0" xfId="0" applyNumberFormat="1" applyFont="1" applyBorder="1" applyAlignment="1" applyProtection="1">
      <alignment horizontal="right" vertical="center" wrapText="1"/>
      <protection locked="0"/>
    </xf>
    <xf numFmtId="179" fontId="5" fillId="0" borderId="10" xfId="0" applyNumberFormat="1" applyFont="1" applyBorder="1" applyAlignment="1" applyProtection="1">
      <alignment horizontal="right" wrapText="1"/>
      <protection locked="0"/>
    </xf>
    <xf numFmtId="0" fontId="4" fillId="24" borderId="12" xfId="0" applyFont="1" applyFill="1" applyBorder="1" applyAlignment="1">
      <alignment horizontal="center" vertical="top" wrapText="1"/>
    </xf>
    <xf numFmtId="0" fontId="5" fillId="24" borderId="11" xfId="0" applyFont="1" applyFill="1" applyBorder="1" applyAlignment="1">
      <alignment horizontal="center" vertical="top" wrapText="1"/>
    </xf>
    <xf numFmtId="0" fontId="5" fillId="24" borderId="12" xfId="0" applyFont="1" applyFill="1" applyBorder="1" applyAlignment="1">
      <alignment horizontal="center" vertical="top" wrapText="1"/>
    </xf>
    <xf numFmtId="0" fontId="17" fillId="24" borderId="0" xfId="0" applyFont="1" applyFill="1" applyAlignment="1">
      <alignment horizontal="center" vertical="top" wrapText="1"/>
    </xf>
    <xf numFmtId="0" fontId="5" fillId="24" borderId="0" xfId="0" applyFont="1" applyFill="1" applyAlignment="1">
      <alignment horizontal="center" vertical="top" wrapText="1"/>
    </xf>
    <xf numFmtId="180" fontId="5" fillId="0" borderId="0" xfId="0" applyNumberFormat="1" applyFont="1" applyBorder="1" applyAlignment="1" applyProtection="1">
      <alignment horizontal="right" vertical="center"/>
      <protection locked="0"/>
    </xf>
    <xf numFmtId="179" fontId="15" fillId="0" borderId="0" xfId="0" applyNumberFormat="1" applyFont="1" applyFill="1" applyAlignment="1">
      <alignment horizontal="right"/>
    </xf>
    <xf numFmtId="179" fontId="4" fillId="0" borderId="0" xfId="0" applyNumberFormat="1" applyFont="1" applyFill="1" applyBorder="1" applyAlignment="1" applyProtection="1">
      <alignment horizontal="right" vertical="center"/>
      <protection/>
    </xf>
    <xf numFmtId="179" fontId="17" fillId="0" borderId="0" xfId="0" applyNumberFormat="1" applyFont="1" applyFill="1" applyAlignment="1">
      <alignment horizontal="right"/>
    </xf>
    <xf numFmtId="179" fontId="15" fillId="0" borderId="13" xfId="0" applyNumberFormat="1" applyFont="1" applyFill="1" applyBorder="1" applyAlignment="1">
      <alignment horizontal="right"/>
    </xf>
    <xf numFmtId="179" fontId="17" fillId="0" borderId="13" xfId="0" applyNumberFormat="1" applyFont="1" applyFill="1" applyBorder="1" applyAlignment="1">
      <alignment horizontal="right"/>
    </xf>
    <xf numFmtId="0" fontId="29" fillId="24" borderId="0" xfId="0" applyFont="1" applyFill="1" applyAlignment="1">
      <alignment wrapText="1"/>
    </xf>
    <xf numFmtId="0" fontId="29" fillId="24" borderId="0" xfId="0" applyFont="1" applyFill="1" applyAlignment="1">
      <alignment horizontal="center" wrapText="1"/>
    </xf>
    <xf numFmtId="179" fontId="5" fillId="0" borderId="0" xfId="0" applyNumberFormat="1" applyFont="1" applyAlignment="1">
      <alignment horizontal="right"/>
    </xf>
    <xf numFmtId="179" fontId="15" fillId="24" borderId="0" xfId="0" applyNumberFormat="1" applyFont="1" applyFill="1" applyAlignment="1">
      <alignment horizontal="right"/>
    </xf>
    <xf numFmtId="179" fontId="17" fillId="24" borderId="0" xfId="0" applyNumberFormat="1" applyFont="1" applyFill="1" applyAlignment="1">
      <alignment horizontal="right"/>
    </xf>
    <xf numFmtId="179" fontId="5" fillId="24" borderId="0" xfId="0" applyNumberFormat="1" applyFont="1" applyFill="1" applyAlignment="1">
      <alignment horizontal="right"/>
    </xf>
    <xf numFmtId="179" fontId="4" fillId="24" borderId="0" xfId="0" applyNumberFormat="1" applyFont="1" applyFill="1" applyAlignment="1">
      <alignment horizontal="right"/>
    </xf>
    <xf numFmtId="179" fontId="5" fillId="0" borderId="0" xfId="0" applyNumberFormat="1" applyFont="1" applyBorder="1" applyAlignment="1" applyProtection="1" quotePrefix="1">
      <alignment horizontal="right" wrapText="1"/>
      <protection locked="0"/>
    </xf>
    <xf numFmtId="174" fontId="5" fillId="0" borderId="10" xfId="0" applyNumberFormat="1" applyFont="1" applyBorder="1" applyAlignment="1" applyProtection="1">
      <alignment horizontal="right" wrapText="1"/>
      <protection locked="0"/>
    </xf>
    <xf numFmtId="190" fontId="5" fillId="0" borderId="0" xfId="0" applyNumberFormat="1" applyFont="1" applyBorder="1" applyAlignment="1" applyProtection="1">
      <alignment horizontal="right" vertical="center"/>
      <protection locked="0"/>
    </xf>
    <xf numFmtId="3" fontId="17" fillId="24" borderId="0" xfId="0" applyNumberFormat="1" applyFont="1" applyFill="1" applyAlignment="1">
      <alignment horizontal="right"/>
    </xf>
    <xf numFmtId="177" fontId="15" fillId="24" borderId="0" xfId="0" applyNumberFormat="1" applyFont="1" applyFill="1" applyAlignment="1">
      <alignment horizontal="right"/>
    </xf>
    <xf numFmtId="179" fontId="25" fillId="0" borderId="0" xfId="0" applyNumberFormat="1" applyFont="1" applyFill="1" applyAlignment="1">
      <alignment horizontal="right"/>
    </xf>
    <xf numFmtId="179" fontId="15" fillId="0" borderId="0" xfId="0" applyNumberFormat="1" applyFont="1" applyFill="1" applyBorder="1" applyAlignment="1">
      <alignment horizontal="right"/>
    </xf>
    <xf numFmtId="3" fontId="17" fillId="0" borderId="0" xfId="0" applyNumberFormat="1" applyFont="1" applyFill="1" applyAlignment="1">
      <alignment/>
    </xf>
    <xf numFmtId="0" fontId="0" fillId="0" borderId="0" xfId="0" applyFill="1" applyAlignment="1">
      <alignment/>
    </xf>
    <xf numFmtId="179" fontId="53" fillId="0" borderId="0" xfId="0" applyNumberFormat="1" applyFont="1" applyBorder="1" applyAlignment="1" applyProtection="1">
      <alignment horizontal="centerContinuous" vertical="center" wrapText="1"/>
      <protection/>
    </xf>
    <xf numFmtId="0" fontId="15" fillId="0" borderId="0" xfId="0" applyFont="1" applyBorder="1" applyAlignment="1" applyProtection="1">
      <alignment horizontal="center"/>
      <protection/>
    </xf>
    <xf numFmtId="179" fontId="15" fillId="0" borderId="0" xfId="0" applyNumberFormat="1" applyFont="1" applyBorder="1" applyAlignment="1" applyProtection="1">
      <alignment horizontal="right" vertical="center" wrapText="1"/>
      <protection locked="0"/>
    </xf>
    <xf numFmtId="175" fontId="15" fillId="0" borderId="0" xfId="0" applyNumberFormat="1" applyFont="1" applyBorder="1" applyAlignment="1" applyProtection="1">
      <alignment horizontal="right" vertical="center" wrapText="1"/>
      <protection locked="0"/>
    </xf>
    <xf numFmtId="179" fontId="5" fillId="0" borderId="0" xfId="0" applyNumberFormat="1" applyFont="1" applyBorder="1" applyAlignment="1" applyProtection="1">
      <alignment horizontal="right" wrapText="1"/>
      <protection locked="0"/>
    </xf>
    <xf numFmtId="174" fontId="5" fillId="0" borderId="0" xfId="0" applyNumberFormat="1" applyFont="1" applyBorder="1" applyAlignment="1" applyProtection="1">
      <alignment horizontal="right" wrapText="1"/>
      <protection locked="0"/>
    </xf>
    <xf numFmtId="179" fontId="4" fillId="24" borderId="0" xfId="0" applyNumberFormat="1" applyFont="1" applyFill="1" applyBorder="1" applyAlignment="1" applyProtection="1">
      <alignment horizontal="right" vertical="center"/>
      <protection/>
    </xf>
    <xf numFmtId="2" fontId="15" fillId="24" borderId="13" xfId="0" applyNumberFormat="1" applyFont="1" applyFill="1" applyBorder="1" applyAlignment="1">
      <alignment horizontal="center" vertical="top" wrapText="1"/>
    </xf>
    <xf numFmtId="176" fontId="18" fillId="0" borderId="0" xfId="0" applyNumberFormat="1" applyFont="1" applyBorder="1" applyAlignment="1" applyProtection="1">
      <alignment horizontal="right" vertical="center" wrapText="1"/>
      <protection/>
    </xf>
    <xf numFmtId="0" fontId="4" fillId="24" borderId="11" xfId="0" applyFont="1" applyFill="1" applyBorder="1" applyAlignment="1">
      <alignment horizontal="justify" vertical="top" wrapText="1"/>
    </xf>
    <xf numFmtId="0" fontId="4" fillId="24" borderId="12" xfId="0" applyFont="1" applyFill="1" applyBorder="1" applyAlignment="1">
      <alignment horizontal="justify" vertical="top" wrapText="1"/>
    </xf>
    <xf numFmtId="0" fontId="5" fillId="24" borderId="11" xfId="0" applyFont="1" applyFill="1" applyBorder="1" applyAlignment="1">
      <alignment horizontal="right" wrapText="1"/>
    </xf>
    <xf numFmtId="0" fontId="5" fillId="24" borderId="12" xfId="0" applyFont="1" applyFill="1" applyBorder="1" applyAlignment="1">
      <alignment horizontal="right" wrapText="1"/>
    </xf>
    <xf numFmtId="0" fontId="5" fillId="24" borderId="11" xfId="0" applyFont="1" applyFill="1" applyBorder="1" applyAlignment="1">
      <alignment horizontal="center" wrapText="1"/>
    </xf>
    <xf numFmtId="0" fontId="5" fillId="24"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DoganHoldSPK30-4-2003.enflasyon" xfId="49"/>
    <cellStyle name="Not" xfId="50"/>
    <cellStyle name="Nötr" xfId="51"/>
    <cellStyle name="Currency"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428625</xdr:colOff>
      <xdr:row>43</xdr:row>
      <xdr:rowOff>123825</xdr:rowOff>
    </xdr:to>
    <xdr:sp>
      <xdr:nvSpPr>
        <xdr:cNvPr id="1" name="Text 22"/>
        <xdr:cNvSpPr>
          <a:spLocks/>
        </xdr:cNvSpPr>
      </xdr:nvSpPr>
      <xdr:spPr>
        <a:xfrm>
          <a:off x="10067925" y="85725"/>
          <a:ext cx="5181600"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2"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3"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4"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139"/>
  <sheetViews>
    <sheetView showGridLines="0" tabSelected="1" zoomScale="110" zoomScaleNormal="110" zoomScalePageLayoutView="0" workbookViewId="0" topLeftCell="A1">
      <selection activeCell="A4" sqref="A4"/>
    </sheetView>
  </sheetViews>
  <sheetFormatPr defaultColWidth="9.140625" defaultRowHeight="12.75"/>
  <cols>
    <col min="1" max="1" width="60.8515625" style="4" customWidth="1"/>
    <col min="2" max="2" width="11.140625" style="4" customWidth="1"/>
    <col min="3" max="6" width="13.140625" style="55" customWidth="1"/>
    <col min="7" max="7" width="13.421875" style="4" customWidth="1"/>
    <col min="8" max="8" width="12.00390625" style="4" customWidth="1"/>
    <col min="9" max="9" width="7.851562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5" t="str">
        <f>IF(ISERROR(INDEX($AA$249:$AB$1998,MATCH($G$1,$AA$249:$AA$1998,0),2)),"HİSSE KODUNUZ HATALI!",INDEX($AA$249:$AB$1998,MATCH($G$1,$AA$249:$AA$1998,0),2))</f>
        <v>KRİSTAL KOLA VE MEŞRUBAT SANAYİ TİCARET A.Ş.</v>
      </c>
      <c r="B1" s="35"/>
      <c r="C1" s="36"/>
      <c r="D1" s="36"/>
      <c r="E1" s="36"/>
      <c r="F1" s="36"/>
      <c r="G1" s="20" t="s">
        <v>763</v>
      </c>
      <c r="H1" s="21"/>
      <c r="I1" s="1"/>
      <c r="J1" s="2"/>
      <c r="K1" s="2"/>
      <c r="L1" s="3"/>
      <c r="AF1" s="5"/>
      <c r="AG1" s="6"/>
      <c r="AJ1" s="6"/>
      <c r="AK1" s="6"/>
    </row>
    <row r="2" spans="1:12" ht="12.75">
      <c r="A2" s="75" t="s">
        <v>832</v>
      </c>
      <c r="B2" s="37"/>
      <c r="C2" s="150" t="s">
        <v>583</v>
      </c>
      <c r="D2" s="150"/>
      <c r="E2" s="38"/>
      <c r="F2" s="38"/>
      <c r="G2" s="22"/>
      <c r="H2" s="22"/>
      <c r="I2" s="12"/>
      <c r="J2" s="2"/>
      <c r="K2" s="2"/>
      <c r="L2" s="2"/>
    </row>
    <row r="3" spans="1:12" ht="18" customHeight="1">
      <c r="A3" s="76" t="s">
        <v>762</v>
      </c>
      <c r="B3" s="39"/>
      <c r="C3" s="40" t="s">
        <v>841</v>
      </c>
      <c r="D3" s="40" t="s">
        <v>841</v>
      </c>
      <c r="E3" s="40"/>
      <c r="F3" s="40"/>
      <c r="G3" s="23"/>
      <c r="H3" s="23"/>
      <c r="I3" s="7"/>
      <c r="J3" s="2"/>
      <c r="K3" s="2"/>
      <c r="L3" s="2"/>
    </row>
    <row r="4" spans="1:12" s="16" customFormat="1" ht="24.75" customHeight="1">
      <c r="A4" s="41"/>
      <c r="B4" s="42" t="s">
        <v>812</v>
      </c>
      <c r="C4" s="109" t="s">
        <v>853</v>
      </c>
      <c r="D4" s="109" t="s">
        <v>816</v>
      </c>
      <c r="E4" s="133"/>
      <c r="F4" s="133"/>
      <c r="G4" s="24"/>
      <c r="H4" s="24"/>
      <c r="I4" s="14"/>
      <c r="J4" s="15"/>
      <c r="K4" s="15"/>
      <c r="L4" s="15"/>
    </row>
    <row r="5" spans="1:12" ht="11.25" customHeight="1">
      <c r="A5" s="43" t="s">
        <v>553</v>
      </c>
      <c r="B5" s="44" t="s">
        <v>764</v>
      </c>
      <c r="C5" s="102" t="s">
        <v>764</v>
      </c>
      <c r="D5" s="102" t="s">
        <v>764</v>
      </c>
      <c r="E5" s="102"/>
      <c r="F5" s="102"/>
      <c r="G5" s="25"/>
      <c r="H5" s="25"/>
      <c r="I5" s="8"/>
      <c r="J5" s="2"/>
      <c r="K5" s="2"/>
      <c r="L5" s="2"/>
    </row>
    <row r="6" spans="1:12" ht="11.25" customHeight="1">
      <c r="A6" s="45" t="s">
        <v>692</v>
      </c>
      <c r="B6" s="46" t="s">
        <v>764</v>
      </c>
      <c r="C6" s="106">
        <f>SUM(C7:C9,C12:C16)</f>
        <v>34983913</v>
      </c>
      <c r="D6" s="106">
        <v>35081208</v>
      </c>
      <c r="E6" s="106"/>
      <c r="F6" s="106"/>
      <c r="G6" s="26"/>
      <c r="H6" s="26"/>
      <c r="I6" s="9"/>
      <c r="J6" s="2"/>
      <c r="K6" s="2"/>
      <c r="L6" s="2"/>
    </row>
    <row r="7" spans="1:12" ht="11.25" customHeight="1">
      <c r="A7" s="47" t="s">
        <v>693</v>
      </c>
      <c r="B7" s="22">
        <v>6</v>
      </c>
      <c r="C7" s="102">
        <v>688401</v>
      </c>
      <c r="D7" s="102">
        <v>386154</v>
      </c>
      <c r="E7" s="102"/>
      <c r="F7" s="102"/>
      <c r="G7" s="25"/>
      <c r="H7" s="25"/>
      <c r="I7" s="9"/>
      <c r="J7" s="2"/>
      <c r="K7" s="2"/>
      <c r="L7" s="2"/>
    </row>
    <row r="8" spans="1:9" ht="11.25" customHeight="1">
      <c r="A8" s="47" t="s">
        <v>694</v>
      </c>
      <c r="B8" s="46">
        <v>7</v>
      </c>
      <c r="C8" s="102">
        <v>4850910</v>
      </c>
      <c r="D8" s="102">
        <v>4837410</v>
      </c>
      <c r="E8" s="102"/>
      <c r="F8" s="102"/>
      <c r="G8" s="25"/>
      <c r="H8" s="25"/>
      <c r="I8" s="9"/>
    </row>
    <row r="9" spans="1:9" ht="11.25" customHeight="1">
      <c r="A9" s="47" t="s">
        <v>695</v>
      </c>
      <c r="B9" s="46">
        <v>10</v>
      </c>
      <c r="C9" s="102">
        <f>+C10+C11</f>
        <v>25720547</v>
      </c>
      <c r="D9" s="102">
        <v>24655949</v>
      </c>
      <c r="E9" s="102"/>
      <c r="F9" s="102"/>
      <c r="G9" s="25"/>
      <c r="H9" s="25"/>
      <c r="I9" s="9"/>
    </row>
    <row r="10" spans="1:9" ht="11.25" customHeight="1">
      <c r="A10" s="47" t="s">
        <v>766</v>
      </c>
      <c r="B10" s="46" t="s">
        <v>764</v>
      </c>
      <c r="C10" s="102">
        <v>20382314</v>
      </c>
      <c r="D10" s="102">
        <v>15910360</v>
      </c>
      <c r="E10" s="102"/>
      <c r="F10" s="102"/>
      <c r="G10" s="25"/>
      <c r="H10" s="25"/>
      <c r="I10" s="9"/>
    </row>
    <row r="11" spans="1:9" ht="11.25" customHeight="1">
      <c r="A11" s="47" t="s">
        <v>767</v>
      </c>
      <c r="B11" s="46" t="s">
        <v>764</v>
      </c>
      <c r="C11" s="102">
        <v>5338233</v>
      </c>
      <c r="D11" s="102">
        <v>8745589</v>
      </c>
      <c r="E11" s="102"/>
      <c r="F11" s="102"/>
      <c r="G11" s="25"/>
      <c r="H11" s="25"/>
      <c r="I11" s="9"/>
    </row>
    <row r="12" spans="1:9" ht="11.25" customHeight="1">
      <c r="A12" s="47" t="s">
        <v>696</v>
      </c>
      <c r="B12" s="46">
        <v>12</v>
      </c>
      <c r="C12" s="102">
        <v>0</v>
      </c>
      <c r="D12" s="102" t="s">
        <v>765</v>
      </c>
      <c r="E12" s="102"/>
      <c r="F12" s="102"/>
      <c r="G12" s="25"/>
      <c r="H12" s="25"/>
      <c r="I12" s="9"/>
    </row>
    <row r="13" spans="1:9" ht="11.25" customHeight="1">
      <c r="A13" s="47" t="s">
        <v>697</v>
      </c>
      <c r="B13" s="46">
        <v>11</v>
      </c>
      <c r="C13" s="102">
        <v>107127</v>
      </c>
      <c r="D13" s="102">
        <v>290042</v>
      </c>
      <c r="E13" s="102"/>
      <c r="F13" s="102"/>
      <c r="G13" s="25"/>
      <c r="H13" s="25"/>
      <c r="I13" s="9"/>
    </row>
    <row r="14" spans="1:9" ht="11.25" customHeight="1">
      <c r="A14" s="47" t="s">
        <v>698</v>
      </c>
      <c r="B14" s="46">
        <v>13</v>
      </c>
      <c r="C14" s="102">
        <v>2547466</v>
      </c>
      <c r="D14" s="102">
        <v>3135363</v>
      </c>
      <c r="E14" s="102"/>
      <c r="F14" s="102"/>
      <c r="G14" s="25"/>
      <c r="H14" s="25"/>
      <c r="I14" s="9"/>
    </row>
    <row r="15" spans="1:9" ht="11.25" customHeight="1">
      <c r="A15" s="48" t="s">
        <v>699</v>
      </c>
      <c r="B15" s="46">
        <v>14</v>
      </c>
      <c r="C15" s="102">
        <v>0</v>
      </c>
      <c r="D15" s="102" t="s">
        <v>765</v>
      </c>
      <c r="E15" s="102"/>
      <c r="F15" s="102"/>
      <c r="G15" s="25"/>
      <c r="H15" s="25"/>
      <c r="I15" s="9"/>
    </row>
    <row r="16" spans="1:9" ht="11.25" customHeight="1">
      <c r="A16" s="48" t="s">
        <v>700</v>
      </c>
      <c r="B16" s="46">
        <v>26</v>
      </c>
      <c r="C16" s="102">
        <v>1069462</v>
      </c>
      <c r="D16" s="102">
        <v>1776290</v>
      </c>
      <c r="E16" s="102"/>
      <c r="F16" s="102"/>
      <c r="G16" s="25"/>
      <c r="H16" s="25"/>
      <c r="I16" s="9"/>
    </row>
    <row r="17" spans="1:9" ht="11.25" customHeight="1">
      <c r="A17" s="48" t="s">
        <v>760</v>
      </c>
      <c r="B17" s="22" t="s">
        <v>764</v>
      </c>
      <c r="C17" s="102">
        <f>+SUM(C7:C9,C12:C16)</f>
        <v>34983913</v>
      </c>
      <c r="D17" s="102">
        <v>35081208</v>
      </c>
      <c r="E17" s="102"/>
      <c r="F17" s="102"/>
      <c r="G17" s="26"/>
      <c r="H17" s="26"/>
      <c r="I17" s="9"/>
    </row>
    <row r="18" spans="1:9" ht="11.25" customHeight="1">
      <c r="A18" s="47" t="s">
        <v>761</v>
      </c>
      <c r="B18" s="46">
        <v>34</v>
      </c>
      <c r="C18" s="102" t="s">
        <v>765</v>
      </c>
      <c r="D18" s="102" t="s">
        <v>765</v>
      </c>
      <c r="E18" s="102"/>
      <c r="F18" s="102"/>
      <c r="G18" s="25"/>
      <c r="H18" s="25"/>
      <c r="I18" s="9"/>
    </row>
    <row r="19" spans="1:9" ht="11.25" customHeight="1">
      <c r="A19" s="49" t="s">
        <v>701</v>
      </c>
      <c r="B19" s="50" t="s">
        <v>764</v>
      </c>
      <c r="C19" s="106">
        <f>SUM(C20:C31)</f>
        <v>10611471</v>
      </c>
      <c r="D19" s="106">
        <v>11658861</v>
      </c>
      <c r="E19" s="106"/>
      <c r="F19" s="106"/>
      <c r="G19" s="25"/>
      <c r="H19" s="25"/>
      <c r="I19" s="9"/>
    </row>
    <row r="20" spans="1:9" ht="11.25" customHeight="1">
      <c r="A20" s="47" t="s">
        <v>695</v>
      </c>
      <c r="B20" s="46">
        <v>10</v>
      </c>
      <c r="C20" s="102">
        <v>0</v>
      </c>
      <c r="D20" s="102" t="s">
        <v>765</v>
      </c>
      <c r="E20" s="102"/>
      <c r="F20" s="102"/>
      <c r="G20" s="25"/>
      <c r="H20" s="25"/>
      <c r="I20" s="9"/>
    </row>
    <row r="21" spans="1:9" ht="11.25" customHeight="1">
      <c r="A21" s="47" t="s">
        <v>696</v>
      </c>
      <c r="B21" s="46">
        <v>12</v>
      </c>
      <c r="C21" s="102">
        <v>0</v>
      </c>
      <c r="D21" s="102" t="s">
        <v>765</v>
      </c>
      <c r="E21" s="102"/>
      <c r="F21" s="102"/>
      <c r="G21" s="25"/>
      <c r="H21" s="25"/>
      <c r="I21" s="9"/>
    </row>
    <row r="22" spans="1:9" ht="11.25" customHeight="1">
      <c r="A22" s="47" t="s">
        <v>697</v>
      </c>
      <c r="B22" s="46">
        <v>11</v>
      </c>
      <c r="C22" s="102">
        <v>555</v>
      </c>
      <c r="D22" s="102">
        <v>555</v>
      </c>
      <c r="E22" s="102"/>
      <c r="F22" s="102"/>
      <c r="G22" s="25"/>
      <c r="H22" s="25"/>
      <c r="I22" s="9"/>
    </row>
    <row r="23" spans="1:9" ht="11.25" customHeight="1">
      <c r="A23" s="47" t="s">
        <v>694</v>
      </c>
      <c r="B23" s="46">
        <v>7</v>
      </c>
      <c r="C23" s="102">
        <v>0</v>
      </c>
      <c r="D23" s="102" t="s">
        <v>765</v>
      </c>
      <c r="E23" s="102"/>
      <c r="F23" s="102"/>
      <c r="G23" s="25"/>
      <c r="H23" s="25"/>
      <c r="I23" s="9"/>
    </row>
    <row r="24" spans="1:9" ht="11.25" customHeight="1">
      <c r="A24" s="47" t="s">
        <v>702</v>
      </c>
      <c r="B24" s="46">
        <v>16</v>
      </c>
      <c r="C24" s="102">
        <v>0</v>
      </c>
      <c r="D24" s="102" t="s">
        <v>765</v>
      </c>
      <c r="E24" s="102"/>
      <c r="F24" s="102"/>
      <c r="G24" s="25"/>
      <c r="H24" s="25"/>
      <c r="I24" s="9"/>
    </row>
    <row r="25" spans="1:9" ht="11.25" customHeight="1">
      <c r="A25" s="47" t="s">
        <v>699</v>
      </c>
      <c r="B25" s="46">
        <v>14</v>
      </c>
      <c r="C25" s="102">
        <v>0</v>
      </c>
      <c r="D25" s="102" t="s">
        <v>765</v>
      </c>
      <c r="E25" s="102"/>
      <c r="F25" s="102"/>
      <c r="G25" s="25"/>
      <c r="H25" s="25"/>
      <c r="I25" s="9"/>
    </row>
    <row r="26" spans="1:9" ht="11.25" customHeight="1">
      <c r="A26" s="48" t="s">
        <v>703</v>
      </c>
      <c r="B26" s="46">
        <v>17</v>
      </c>
      <c r="C26" s="102">
        <v>0</v>
      </c>
      <c r="D26" s="102" t="s">
        <v>765</v>
      </c>
      <c r="E26" s="102"/>
      <c r="F26" s="102"/>
      <c r="G26" s="25"/>
      <c r="H26" s="25"/>
      <c r="I26" s="9"/>
    </row>
    <row r="27" spans="1:9" ht="11.25" customHeight="1">
      <c r="A27" s="48" t="s">
        <v>704</v>
      </c>
      <c r="B27" s="46">
        <v>18</v>
      </c>
      <c r="C27" s="102">
        <v>7018546</v>
      </c>
      <c r="D27" s="102">
        <v>8065969</v>
      </c>
      <c r="E27" s="102"/>
      <c r="F27" s="102"/>
      <c r="G27" s="25"/>
      <c r="H27" s="25"/>
      <c r="I27" s="9"/>
    </row>
    <row r="28" spans="1:9" ht="11.25" customHeight="1">
      <c r="A28" s="47" t="s">
        <v>705</v>
      </c>
      <c r="B28" s="46">
        <v>19</v>
      </c>
      <c r="C28" s="102">
        <v>5599</v>
      </c>
      <c r="D28" s="102">
        <v>12698</v>
      </c>
      <c r="E28" s="102"/>
      <c r="F28" s="102"/>
      <c r="G28" s="25"/>
      <c r="H28" s="25"/>
      <c r="I28" s="9"/>
    </row>
    <row r="29" spans="1:9" ht="11.25" customHeight="1">
      <c r="A29" s="48" t="s">
        <v>706</v>
      </c>
      <c r="B29" s="46">
        <v>20</v>
      </c>
      <c r="C29" s="102">
        <v>0</v>
      </c>
      <c r="D29" s="102" t="s">
        <v>765</v>
      </c>
      <c r="E29" s="102"/>
      <c r="F29" s="102"/>
      <c r="G29" s="25"/>
      <c r="H29" s="25"/>
      <c r="I29" s="9"/>
    </row>
    <row r="30" spans="1:9" ht="11.25" customHeight="1">
      <c r="A30" s="48" t="s">
        <v>707</v>
      </c>
      <c r="B30" s="46">
        <v>35</v>
      </c>
      <c r="C30" s="102">
        <v>3433724</v>
      </c>
      <c r="D30" s="102">
        <v>3427221</v>
      </c>
      <c r="E30" s="102"/>
      <c r="F30" s="102"/>
      <c r="G30" s="26"/>
      <c r="H30" s="26"/>
      <c r="I30" s="9"/>
    </row>
    <row r="31" spans="1:9" ht="11.25" customHeight="1">
      <c r="A31" s="48" t="s">
        <v>708</v>
      </c>
      <c r="B31" s="46">
        <v>26</v>
      </c>
      <c r="C31" s="102">
        <v>153047</v>
      </c>
      <c r="D31" s="102">
        <v>152418</v>
      </c>
      <c r="E31" s="102"/>
      <c r="F31" s="102"/>
      <c r="G31" s="26"/>
      <c r="H31" s="26"/>
      <c r="I31" s="9"/>
    </row>
    <row r="32" spans="1:9" ht="11.25" customHeight="1">
      <c r="A32" s="45" t="s">
        <v>570</v>
      </c>
      <c r="B32" s="46" t="s">
        <v>764</v>
      </c>
      <c r="C32" s="106">
        <f>+C19+C6</f>
        <v>45595384</v>
      </c>
      <c r="D32" s="106">
        <v>46740069</v>
      </c>
      <c r="E32" s="106"/>
      <c r="F32" s="106"/>
      <c r="G32" s="26"/>
      <c r="H32" s="26"/>
      <c r="I32" s="9"/>
    </row>
    <row r="33" spans="1:9" ht="11.25" customHeight="1">
      <c r="A33" s="45"/>
      <c r="B33" s="22"/>
      <c r="C33" s="102" t="s">
        <v>764</v>
      </c>
      <c r="D33" s="102"/>
      <c r="E33" s="102"/>
      <c r="F33" s="102"/>
      <c r="G33" s="27"/>
      <c r="H33" s="27"/>
      <c r="I33" s="9"/>
    </row>
    <row r="34" spans="1:9" ht="11.25" customHeight="1">
      <c r="A34" s="45" t="s">
        <v>709</v>
      </c>
      <c r="B34" s="22"/>
      <c r="C34" s="110" t="s">
        <v>764</v>
      </c>
      <c r="D34" s="110"/>
      <c r="E34" s="110"/>
      <c r="F34" s="110"/>
      <c r="G34" s="28"/>
      <c r="H34" s="28"/>
      <c r="I34" s="9"/>
    </row>
    <row r="35" spans="1:9" ht="11.25" customHeight="1">
      <c r="A35" s="45" t="s">
        <v>554</v>
      </c>
      <c r="B35" s="22" t="s">
        <v>764</v>
      </c>
      <c r="C35" s="111">
        <f>SUM(C36:C44)</f>
        <v>5604449</v>
      </c>
      <c r="D35" s="111">
        <v>9444916</v>
      </c>
      <c r="E35" s="111"/>
      <c r="F35" s="111"/>
      <c r="G35" s="19"/>
      <c r="H35" s="19"/>
      <c r="I35" s="9"/>
    </row>
    <row r="36" spans="1:9" ht="11.25" customHeight="1">
      <c r="A36" s="47" t="s">
        <v>717</v>
      </c>
      <c r="B36" s="46">
        <v>8</v>
      </c>
      <c r="C36" s="102">
        <v>2288494</v>
      </c>
      <c r="D36" s="110">
        <v>3274843</v>
      </c>
      <c r="E36" s="110"/>
      <c r="F36" s="110"/>
      <c r="G36" s="28"/>
      <c r="H36" s="28"/>
      <c r="I36" s="9"/>
    </row>
    <row r="37" spans="1:9" ht="11.25" customHeight="1">
      <c r="A37" s="48" t="s">
        <v>710</v>
      </c>
      <c r="B37" s="46">
        <v>9</v>
      </c>
      <c r="C37" s="102">
        <v>0</v>
      </c>
      <c r="D37" s="110">
        <v>716038</v>
      </c>
      <c r="E37" s="110"/>
      <c r="F37" s="110"/>
      <c r="G37" s="28"/>
      <c r="H37" s="28"/>
      <c r="I37" s="9"/>
    </row>
    <row r="38" spans="1:9" ht="11.25" customHeight="1">
      <c r="A38" s="48" t="s">
        <v>711</v>
      </c>
      <c r="B38" s="46">
        <v>10</v>
      </c>
      <c r="C38" s="102">
        <v>3041639</v>
      </c>
      <c r="D38" s="110">
        <v>5211762</v>
      </c>
      <c r="E38" s="110"/>
      <c r="F38" s="110"/>
      <c r="G38" s="28"/>
      <c r="H38" s="28"/>
      <c r="I38" s="9"/>
    </row>
    <row r="39" spans="1:9" ht="11.25" customHeight="1">
      <c r="A39" s="48" t="s">
        <v>712</v>
      </c>
      <c r="B39" s="46">
        <v>11</v>
      </c>
      <c r="C39" s="102">
        <v>118</v>
      </c>
      <c r="D39" s="102">
        <v>118</v>
      </c>
      <c r="E39" s="102"/>
      <c r="F39" s="102"/>
      <c r="G39" s="25"/>
      <c r="H39" s="25"/>
      <c r="I39" s="9"/>
    </row>
    <row r="40" spans="1:9" ht="11.25" customHeight="1">
      <c r="A40" s="48" t="s">
        <v>718</v>
      </c>
      <c r="B40" s="46">
        <v>12</v>
      </c>
      <c r="C40" s="102">
        <v>0</v>
      </c>
      <c r="D40" s="110" t="s">
        <v>765</v>
      </c>
      <c r="E40" s="110"/>
      <c r="F40" s="110"/>
      <c r="G40" s="28"/>
      <c r="H40" s="28"/>
      <c r="I40" s="9"/>
    </row>
    <row r="41" spans="1:9" ht="11.25" customHeight="1">
      <c r="A41" s="48" t="s">
        <v>713</v>
      </c>
      <c r="B41" s="46">
        <v>21</v>
      </c>
      <c r="C41" s="102">
        <v>0</v>
      </c>
      <c r="D41" s="110" t="s">
        <v>765</v>
      </c>
      <c r="E41" s="110"/>
      <c r="F41" s="110"/>
      <c r="G41" s="28"/>
      <c r="H41" s="28"/>
      <c r="I41" s="9"/>
    </row>
    <row r="42" spans="1:9" ht="11.25" customHeight="1">
      <c r="A42" s="48" t="s">
        <v>714</v>
      </c>
      <c r="B42" s="46">
        <v>35</v>
      </c>
      <c r="C42" s="102">
        <v>67123</v>
      </c>
      <c r="D42" s="110" t="s">
        <v>765</v>
      </c>
      <c r="E42" s="110"/>
      <c r="F42" s="110"/>
      <c r="G42" s="28"/>
      <c r="H42" s="28"/>
      <c r="I42" s="9"/>
    </row>
    <row r="43" spans="1:9" ht="11.25" customHeight="1">
      <c r="A43" s="48" t="s">
        <v>555</v>
      </c>
      <c r="B43" s="46">
        <v>22</v>
      </c>
      <c r="C43" s="102">
        <v>0</v>
      </c>
      <c r="D43" s="110" t="s">
        <v>765</v>
      </c>
      <c r="E43" s="110"/>
      <c r="F43" s="110"/>
      <c r="G43" s="28"/>
      <c r="H43" s="28"/>
      <c r="I43" s="9"/>
    </row>
    <row r="44" spans="1:9" ht="11.25" customHeight="1">
      <c r="A44" s="48" t="s">
        <v>715</v>
      </c>
      <c r="B44" s="46">
        <v>26</v>
      </c>
      <c r="C44" s="102">
        <v>207075</v>
      </c>
      <c r="D44" s="110">
        <v>242155</v>
      </c>
      <c r="E44" s="110"/>
      <c r="F44" s="110"/>
      <c r="G44" s="28"/>
      <c r="H44" s="28"/>
      <c r="I44" s="9"/>
    </row>
    <row r="45" spans="1:9" ht="11.25" customHeight="1">
      <c r="A45" s="48" t="s">
        <v>716</v>
      </c>
      <c r="B45" s="46"/>
      <c r="C45" s="102">
        <f>SUM(C36:C44)</f>
        <v>5604449</v>
      </c>
      <c r="D45" s="102">
        <v>9444916</v>
      </c>
      <c r="E45" s="102"/>
      <c r="F45" s="102"/>
      <c r="G45" s="25"/>
      <c r="H45" s="25"/>
      <c r="I45" s="9"/>
    </row>
    <row r="46" spans="1:9" ht="11.25" customHeight="1">
      <c r="A46" s="48" t="s">
        <v>768</v>
      </c>
      <c r="B46" s="46"/>
      <c r="C46" s="102" t="s">
        <v>764</v>
      </c>
      <c r="D46" s="102" t="s">
        <v>764</v>
      </c>
      <c r="E46" s="102"/>
      <c r="F46" s="102"/>
      <c r="G46" s="25"/>
      <c r="H46" s="25"/>
      <c r="I46" s="9"/>
    </row>
    <row r="47" spans="1:9" ht="11.25" customHeight="1">
      <c r="A47" s="48" t="s">
        <v>769</v>
      </c>
      <c r="B47" s="22">
        <v>34</v>
      </c>
      <c r="C47" s="110" t="s">
        <v>765</v>
      </c>
      <c r="D47" s="110" t="s">
        <v>765</v>
      </c>
      <c r="E47" s="110"/>
      <c r="F47" s="110"/>
      <c r="G47" s="19"/>
      <c r="H47" s="19"/>
      <c r="I47" s="9"/>
    </row>
    <row r="48" spans="1:9" ht="11.25" customHeight="1">
      <c r="A48" s="49" t="s">
        <v>557</v>
      </c>
      <c r="B48" s="50"/>
      <c r="C48" s="106">
        <f>SUM(C49:C58)</f>
        <v>260256</v>
      </c>
      <c r="D48" s="106">
        <v>286504</v>
      </c>
      <c r="E48" s="106"/>
      <c r="F48" s="106"/>
      <c r="G48" s="25"/>
      <c r="H48" s="25"/>
      <c r="I48" s="9"/>
    </row>
    <row r="49" spans="1:9" ht="11.25" customHeight="1">
      <c r="A49" s="47" t="s">
        <v>717</v>
      </c>
      <c r="B49" s="46">
        <v>8</v>
      </c>
      <c r="C49" s="102" t="s">
        <v>765</v>
      </c>
      <c r="D49" s="110" t="s">
        <v>765</v>
      </c>
      <c r="E49" s="110"/>
      <c r="F49" s="110"/>
      <c r="G49" s="25"/>
      <c r="H49" s="25"/>
      <c r="I49" s="9"/>
    </row>
    <row r="50" spans="1:9" ht="11.25" customHeight="1">
      <c r="A50" s="47" t="s">
        <v>710</v>
      </c>
      <c r="B50" s="46">
        <v>9</v>
      </c>
      <c r="C50" s="102" t="s">
        <v>765</v>
      </c>
      <c r="D50" s="110" t="s">
        <v>765</v>
      </c>
      <c r="E50" s="110"/>
      <c r="F50" s="110"/>
      <c r="G50" s="25"/>
      <c r="H50" s="25"/>
      <c r="I50" s="9"/>
    </row>
    <row r="51" spans="1:9" ht="11.25" customHeight="1">
      <c r="A51" s="48" t="s">
        <v>711</v>
      </c>
      <c r="B51" s="46">
        <v>10</v>
      </c>
      <c r="C51" s="102" t="s">
        <v>765</v>
      </c>
      <c r="D51" s="110" t="s">
        <v>765</v>
      </c>
      <c r="E51" s="110"/>
      <c r="F51" s="110"/>
      <c r="G51" s="25"/>
      <c r="H51" s="25"/>
      <c r="I51" s="9"/>
    </row>
    <row r="52" spans="1:9" ht="11.25" customHeight="1">
      <c r="A52" s="48" t="s">
        <v>712</v>
      </c>
      <c r="B52" s="46">
        <v>11</v>
      </c>
      <c r="C52" s="102" t="s">
        <v>765</v>
      </c>
      <c r="D52" s="110" t="s">
        <v>765</v>
      </c>
      <c r="E52" s="110"/>
      <c r="F52" s="110"/>
      <c r="G52" s="25"/>
      <c r="H52" s="25"/>
      <c r="I52" s="9"/>
    </row>
    <row r="53" spans="1:9" ht="11.25" customHeight="1">
      <c r="A53" s="48" t="s">
        <v>718</v>
      </c>
      <c r="B53" s="46">
        <v>12</v>
      </c>
      <c r="C53" s="102" t="s">
        <v>765</v>
      </c>
      <c r="D53" s="110" t="s">
        <v>765</v>
      </c>
      <c r="E53" s="110"/>
      <c r="F53" s="110"/>
      <c r="G53" s="25"/>
      <c r="H53" s="25"/>
      <c r="I53" s="9"/>
    </row>
    <row r="54" spans="1:9" ht="11.25" customHeight="1">
      <c r="A54" s="48" t="s">
        <v>713</v>
      </c>
      <c r="B54" s="46">
        <v>21</v>
      </c>
      <c r="C54" s="102" t="s">
        <v>765</v>
      </c>
      <c r="D54" s="110" t="s">
        <v>765</v>
      </c>
      <c r="E54" s="110"/>
      <c r="F54" s="110"/>
      <c r="G54" s="25"/>
      <c r="H54" s="25"/>
      <c r="I54" s="9"/>
    </row>
    <row r="55" spans="1:9" ht="11.25" customHeight="1">
      <c r="A55" s="48" t="s">
        <v>555</v>
      </c>
      <c r="B55" s="46">
        <v>22</v>
      </c>
      <c r="C55" s="102" t="s">
        <v>765</v>
      </c>
      <c r="D55" s="110" t="s">
        <v>765</v>
      </c>
      <c r="E55" s="110"/>
      <c r="F55" s="110"/>
      <c r="G55" s="25"/>
      <c r="H55" s="25"/>
      <c r="I55" s="9"/>
    </row>
    <row r="56" spans="1:9" ht="11.25" customHeight="1">
      <c r="A56" s="48" t="s">
        <v>770</v>
      </c>
      <c r="B56" s="46">
        <v>24</v>
      </c>
      <c r="C56" s="102">
        <v>244968</v>
      </c>
      <c r="D56" s="102">
        <v>219461</v>
      </c>
      <c r="E56" s="102"/>
      <c r="F56" s="102"/>
      <c r="G56" s="29"/>
      <c r="H56" s="25"/>
      <c r="I56" s="9"/>
    </row>
    <row r="57" spans="1:9" ht="11.25" customHeight="1">
      <c r="A57" s="48" t="s">
        <v>719</v>
      </c>
      <c r="B57" s="46">
        <v>35</v>
      </c>
      <c r="C57" s="102">
        <v>15288</v>
      </c>
      <c r="D57" s="102">
        <v>67043</v>
      </c>
      <c r="E57" s="102"/>
      <c r="F57" s="102"/>
      <c r="G57" s="29"/>
      <c r="H57" s="25"/>
      <c r="I57" s="9"/>
    </row>
    <row r="58" spans="1:9" ht="11.25" customHeight="1">
      <c r="A58" s="48" t="s">
        <v>720</v>
      </c>
      <c r="B58" s="46">
        <v>26</v>
      </c>
      <c r="C58" s="102">
        <v>0</v>
      </c>
      <c r="D58" s="110" t="s">
        <v>765</v>
      </c>
      <c r="E58" s="110"/>
      <c r="F58" s="110"/>
      <c r="G58" s="29"/>
      <c r="H58" s="25"/>
      <c r="I58" s="9"/>
    </row>
    <row r="59" spans="1:9" ht="11.25" customHeight="1">
      <c r="A59" s="45" t="s">
        <v>721</v>
      </c>
      <c r="B59" s="50"/>
      <c r="C59" s="106">
        <f>+C60+C70</f>
        <v>39730679</v>
      </c>
      <c r="D59" s="106">
        <v>37008649</v>
      </c>
      <c r="E59" s="106"/>
      <c r="F59" s="106"/>
      <c r="G59" s="29"/>
      <c r="H59" s="25"/>
      <c r="I59" s="9"/>
    </row>
    <row r="60" spans="1:9" ht="9.75" customHeight="1">
      <c r="A60" s="45" t="s">
        <v>722</v>
      </c>
      <c r="B60" s="22">
        <v>27</v>
      </c>
      <c r="C60" s="106">
        <f>SUM(C61:C69)</f>
        <v>37224898</v>
      </c>
      <c r="D60" s="106">
        <v>36437828</v>
      </c>
      <c r="E60" s="106"/>
      <c r="F60" s="106"/>
      <c r="G60" s="29"/>
      <c r="H60" s="26"/>
      <c r="I60" s="9"/>
    </row>
    <row r="61" spans="1:9" ht="11.25" customHeight="1">
      <c r="A61" s="48" t="s">
        <v>731</v>
      </c>
      <c r="B61" s="46"/>
      <c r="C61" s="102">
        <v>24000000</v>
      </c>
      <c r="D61" s="102">
        <v>24000000</v>
      </c>
      <c r="E61" s="102"/>
      <c r="F61" s="102"/>
      <c r="G61" s="29"/>
      <c r="H61" s="26"/>
      <c r="I61" s="9"/>
    </row>
    <row r="62" spans="1:9" ht="11.25" customHeight="1">
      <c r="A62" s="48" t="s">
        <v>771</v>
      </c>
      <c r="B62" s="46"/>
      <c r="C62" s="102">
        <v>19199732</v>
      </c>
      <c r="D62" s="102">
        <v>19199732</v>
      </c>
      <c r="E62" s="102"/>
      <c r="F62" s="102"/>
      <c r="G62" s="29"/>
      <c r="H62" s="25"/>
      <c r="I62" s="9"/>
    </row>
    <row r="63" spans="1:9" ht="11.25" customHeight="1">
      <c r="A63" s="48" t="s">
        <v>756</v>
      </c>
      <c r="B63" s="46"/>
      <c r="C63" s="102">
        <v>0</v>
      </c>
      <c r="D63" s="110" t="s">
        <v>765</v>
      </c>
      <c r="E63" s="110"/>
      <c r="F63" s="110"/>
      <c r="G63" s="29"/>
      <c r="H63" s="25"/>
      <c r="I63" s="9"/>
    </row>
    <row r="64" spans="1:9" ht="11.25" customHeight="1">
      <c r="A64" s="48" t="s">
        <v>732</v>
      </c>
      <c r="B64" s="46"/>
      <c r="C64" s="102">
        <v>0</v>
      </c>
      <c r="D64" s="110" t="s">
        <v>765</v>
      </c>
      <c r="E64" s="110"/>
      <c r="F64" s="110"/>
      <c r="G64" s="29"/>
      <c r="H64" s="25"/>
      <c r="I64" s="9"/>
    </row>
    <row r="65" spans="1:9" ht="11.25" customHeight="1">
      <c r="A65" s="48" t="s">
        <v>733</v>
      </c>
      <c r="B65" s="46"/>
      <c r="C65" s="102">
        <v>0</v>
      </c>
      <c r="D65" s="110" t="s">
        <v>765</v>
      </c>
      <c r="E65" s="110"/>
      <c r="F65" s="110"/>
      <c r="G65" s="29"/>
      <c r="H65" s="25"/>
      <c r="I65" s="9"/>
    </row>
    <row r="66" spans="1:9" ht="11.25" customHeight="1">
      <c r="A66" s="48" t="s">
        <v>734</v>
      </c>
      <c r="B66" s="46"/>
      <c r="C66" s="102">
        <v>0</v>
      </c>
      <c r="D66" s="110" t="s">
        <v>765</v>
      </c>
      <c r="E66" s="110"/>
      <c r="F66" s="110"/>
      <c r="G66" s="29"/>
      <c r="H66" s="25"/>
      <c r="I66" s="9"/>
    </row>
    <row r="67" spans="1:9" ht="11.25" customHeight="1">
      <c r="A67" s="48" t="s">
        <v>735</v>
      </c>
      <c r="B67" s="46"/>
      <c r="C67" s="102">
        <v>543318</v>
      </c>
      <c r="D67" s="102">
        <v>474763</v>
      </c>
      <c r="E67" s="102"/>
      <c r="F67" s="102"/>
      <c r="G67" s="29"/>
      <c r="H67" s="25"/>
      <c r="I67" s="9"/>
    </row>
    <row r="68" spans="1:9" ht="11.25" customHeight="1">
      <c r="A68" s="48" t="s">
        <v>736</v>
      </c>
      <c r="B68" s="46"/>
      <c r="C68" s="102">
        <v>-6924866</v>
      </c>
      <c r="D68" s="102">
        <v>-4785019</v>
      </c>
      <c r="E68" s="102"/>
      <c r="F68" s="102"/>
      <c r="G68" s="29"/>
      <c r="H68" s="25"/>
      <c r="I68" s="9"/>
    </row>
    <row r="69" spans="1:9" ht="11.25" customHeight="1">
      <c r="A69" s="48" t="s">
        <v>737</v>
      </c>
      <c r="B69" s="46"/>
      <c r="C69" s="102">
        <v>406714</v>
      </c>
      <c r="D69" s="102">
        <v>-2451648</v>
      </c>
      <c r="E69" s="102"/>
      <c r="F69" s="102"/>
      <c r="G69" s="29"/>
      <c r="H69" s="25"/>
      <c r="I69" s="9"/>
    </row>
    <row r="70" spans="1:9" ht="11.25" customHeight="1">
      <c r="A70" s="45" t="s">
        <v>723</v>
      </c>
      <c r="B70" s="46">
        <v>27</v>
      </c>
      <c r="C70" s="106">
        <v>2505781</v>
      </c>
      <c r="D70" s="106">
        <v>570821</v>
      </c>
      <c r="E70" s="106"/>
      <c r="F70" s="106"/>
      <c r="G70" s="26"/>
      <c r="H70" s="26"/>
      <c r="I70" s="9"/>
    </row>
    <row r="71" spans="1:9" ht="13.5" customHeight="1">
      <c r="A71" s="45" t="s">
        <v>724</v>
      </c>
      <c r="B71" s="22"/>
      <c r="C71" s="106">
        <f>+C59+C48+C35</f>
        <v>45595384</v>
      </c>
      <c r="D71" s="106">
        <v>46740069</v>
      </c>
      <c r="E71" s="106"/>
      <c r="F71" s="106"/>
      <c r="G71" s="25"/>
      <c r="H71" s="25"/>
      <c r="I71" s="9"/>
    </row>
    <row r="72" spans="1:9" ht="13.5" customHeight="1">
      <c r="A72" s="47"/>
      <c r="B72" s="47"/>
      <c r="C72" s="102"/>
      <c r="D72" s="102"/>
      <c r="E72" s="102"/>
      <c r="F72" s="102"/>
      <c r="G72" s="25"/>
      <c r="H72" s="25"/>
      <c r="I72" s="9"/>
    </row>
    <row r="73" spans="1:9" ht="13.5" customHeight="1">
      <c r="A73" s="35" t="str">
        <f>$A$1</f>
        <v>KRİSTAL KOLA VE MEŞRUBAT SANAYİ TİCARET A.Ş.</v>
      </c>
      <c r="B73" s="51"/>
      <c r="C73" s="102"/>
      <c r="D73" s="102"/>
      <c r="E73" s="102"/>
      <c r="F73" s="102"/>
      <c r="G73" s="30" t="str">
        <f>+G1</f>
        <v>krstl</v>
      </c>
      <c r="H73" s="25"/>
      <c r="I73" s="9"/>
    </row>
    <row r="74" spans="1:12" ht="31.5" customHeight="1">
      <c r="A74" s="41" t="s">
        <v>833</v>
      </c>
      <c r="B74" s="52"/>
      <c r="C74" s="150" t="s">
        <v>583</v>
      </c>
      <c r="D74" s="150"/>
      <c r="E74" s="112"/>
      <c r="F74" s="112"/>
      <c r="G74" s="31"/>
      <c r="H74" s="31"/>
      <c r="I74" s="12"/>
      <c r="J74" s="2"/>
      <c r="K74" s="2"/>
      <c r="L74" s="2"/>
    </row>
    <row r="75" spans="1:9" ht="27" customHeight="1">
      <c r="A75" s="53" t="s">
        <v>762</v>
      </c>
      <c r="B75" s="39"/>
      <c r="C75" s="113" t="s">
        <v>854</v>
      </c>
      <c r="D75" s="113" t="s">
        <v>854</v>
      </c>
      <c r="E75" s="113"/>
      <c r="F75" s="113"/>
      <c r="I75" s="4"/>
    </row>
    <row r="76" spans="1:9" ht="22.5">
      <c r="A76" s="45"/>
      <c r="B76" s="54" t="s">
        <v>759</v>
      </c>
      <c r="C76" s="114" t="s">
        <v>855</v>
      </c>
      <c r="D76" s="134" t="s">
        <v>856</v>
      </c>
      <c r="E76" s="146"/>
      <c r="F76" s="147"/>
      <c r="I76" s="4"/>
    </row>
    <row r="77" spans="1:9" ht="13.5" customHeight="1">
      <c r="A77" s="45" t="s">
        <v>725</v>
      </c>
      <c r="B77" s="22"/>
      <c r="C77" s="106"/>
      <c r="D77" s="26"/>
      <c r="E77" s="106"/>
      <c r="F77" s="26"/>
      <c r="I77" s="4"/>
    </row>
    <row r="78" spans="1:9" ht="13.5" customHeight="1">
      <c r="A78" s="47" t="s">
        <v>726</v>
      </c>
      <c r="B78" s="46">
        <v>28</v>
      </c>
      <c r="C78" s="110">
        <v>27705953</v>
      </c>
      <c r="D78" s="28">
        <v>29116696</v>
      </c>
      <c r="E78" s="110"/>
      <c r="F78" s="28"/>
      <c r="I78" s="4"/>
    </row>
    <row r="79" spans="1:9" ht="13.5" customHeight="1">
      <c r="A79" s="47" t="s">
        <v>569</v>
      </c>
      <c r="B79" s="46">
        <v>28</v>
      </c>
      <c r="C79" s="110">
        <v>-23814126</v>
      </c>
      <c r="D79" s="28">
        <v>-28466598</v>
      </c>
      <c r="E79" s="110"/>
      <c r="F79" s="28"/>
      <c r="I79" s="4"/>
    </row>
    <row r="80" spans="1:9" ht="13.5" customHeight="1">
      <c r="A80" s="45" t="s">
        <v>727</v>
      </c>
      <c r="B80" s="46"/>
      <c r="C80" s="111">
        <f>SUM(C78:C79)</f>
        <v>3891827</v>
      </c>
      <c r="D80" s="111">
        <v>650098</v>
      </c>
      <c r="E80" s="111"/>
      <c r="F80" s="111"/>
      <c r="I80" s="4"/>
    </row>
    <row r="81" spans="1:9" ht="13.5" customHeight="1">
      <c r="A81" s="48" t="s">
        <v>728</v>
      </c>
      <c r="B81" s="46">
        <v>28</v>
      </c>
      <c r="C81" s="110" t="s">
        <v>765</v>
      </c>
      <c r="D81" s="110" t="s">
        <v>765</v>
      </c>
      <c r="E81" s="110"/>
      <c r="F81" s="110"/>
      <c r="I81" s="4"/>
    </row>
    <row r="82" spans="1:9" ht="13.5" customHeight="1">
      <c r="A82" s="48" t="s">
        <v>729</v>
      </c>
      <c r="B82" s="46">
        <v>28</v>
      </c>
      <c r="C82" s="110" t="s">
        <v>765</v>
      </c>
      <c r="D82" s="110" t="s">
        <v>765</v>
      </c>
      <c r="E82" s="110"/>
      <c r="F82" s="110"/>
      <c r="I82" s="4"/>
    </row>
    <row r="83" spans="1:9" ht="13.5" customHeight="1">
      <c r="A83" s="45" t="s">
        <v>738</v>
      </c>
      <c r="B83" s="46"/>
      <c r="C83" s="111" t="s">
        <v>765</v>
      </c>
      <c r="D83" s="111" t="s">
        <v>765</v>
      </c>
      <c r="E83" s="111"/>
      <c r="F83" s="111"/>
      <c r="I83" s="4"/>
    </row>
    <row r="84" spans="1:9" ht="13.5" customHeight="1">
      <c r="A84" s="45" t="s">
        <v>730</v>
      </c>
      <c r="B84" s="22"/>
      <c r="C84" s="106">
        <f>SUM(C80,C83)</f>
        <v>3891827</v>
      </c>
      <c r="D84" s="106">
        <v>650098</v>
      </c>
      <c r="E84" s="106"/>
      <c r="F84" s="106"/>
      <c r="I84" s="4"/>
    </row>
    <row r="85" spans="1:9" ht="13.5" customHeight="1">
      <c r="A85" s="48" t="s">
        <v>739</v>
      </c>
      <c r="B85" s="22">
        <v>29</v>
      </c>
      <c r="C85" s="110">
        <v>-967107</v>
      </c>
      <c r="D85" s="28">
        <v>-1244930</v>
      </c>
      <c r="E85" s="110"/>
      <c r="F85" s="28"/>
      <c r="I85" s="4"/>
    </row>
    <row r="86" spans="1:9" ht="13.5" customHeight="1">
      <c r="A86" s="48" t="s">
        <v>740</v>
      </c>
      <c r="B86" s="22">
        <v>29</v>
      </c>
      <c r="C86" s="110">
        <v>-2631996</v>
      </c>
      <c r="D86" s="28">
        <v>-2084211</v>
      </c>
      <c r="E86" s="110"/>
      <c r="F86" s="28"/>
      <c r="I86" s="4"/>
    </row>
    <row r="87" spans="1:9" ht="13.5" customHeight="1">
      <c r="A87" s="48" t="s">
        <v>741</v>
      </c>
      <c r="B87" s="22">
        <v>29</v>
      </c>
      <c r="C87" s="110">
        <v>-66943</v>
      </c>
      <c r="D87" s="28">
        <v>-32777</v>
      </c>
      <c r="E87" s="110"/>
      <c r="F87" s="28"/>
      <c r="I87" s="4"/>
    </row>
    <row r="88" spans="1:9" ht="13.5" customHeight="1">
      <c r="A88" s="48" t="s">
        <v>742</v>
      </c>
      <c r="B88" s="22">
        <v>31</v>
      </c>
      <c r="C88" s="110">
        <v>634203</v>
      </c>
      <c r="D88" s="28">
        <v>291882</v>
      </c>
      <c r="E88" s="110"/>
      <c r="F88" s="28"/>
      <c r="I88" s="4"/>
    </row>
    <row r="89" spans="1:9" ht="13.5" customHeight="1">
      <c r="A89" s="48" t="s">
        <v>743</v>
      </c>
      <c r="B89" s="22">
        <v>31</v>
      </c>
      <c r="C89" s="110">
        <v>-59870</v>
      </c>
      <c r="D89" s="28">
        <v>-71485</v>
      </c>
      <c r="E89" s="110"/>
      <c r="F89" s="28"/>
      <c r="I89" s="4"/>
    </row>
    <row r="90" spans="1:9" ht="13.5" customHeight="1">
      <c r="A90" s="45" t="s">
        <v>556</v>
      </c>
      <c r="B90" s="22"/>
      <c r="C90" s="106">
        <f>SUM(C84:C89)</f>
        <v>800114</v>
      </c>
      <c r="D90" s="106">
        <v>-2491423</v>
      </c>
      <c r="E90" s="106"/>
      <c r="F90" s="106"/>
      <c r="I90" s="4"/>
    </row>
    <row r="91" spans="1:9" ht="13.5" customHeight="1">
      <c r="A91" s="48" t="s">
        <v>744</v>
      </c>
      <c r="B91" s="46">
        <v>16</v>
      </c>
      <c r="C91" s="110">
        <v>0</v>
      </c>
      <c r="D91" s="110" t="s">
        <v>765</v>
      </c>
      <c r="E91" s="110"/>
      <c r="F91" s="110"/>
      <c r="I91" s="4"/>
    </row>
    <row r="92" spans="1:9" ht="13.5" customHeight="1">
      <c r="A92" s="48" t="s">
        <v>745</v>
      </c>
      <c r="B92" s="46">
        <v>32</v>
      </c>
      <c r="C92" s="110">
        <v>1553231</v>
      </c>
      <c r="D92" s="28">
        <v>2936646</v>
      </c>
      <c r="E92" s="110"/>
      <c r="F92" s="28"/>
      <c r="I92" s="4"/>
    </row>
    <row r="93" spans="1:9" ht="13.5" customHeight="1">
      <c r="A93" s="48" t="s">
        <v>746</v>
      </c>
      <c r="B93" s="46">
        <v>33</v>
      </c>
      <c r="C93" s="110">
        <v>-1792975</v>
      </c>
      <c r="D93" s="28">
        <v>-1891987</v>
      </c>
      <c r="E93" s="110"/>
      <c r="F93" s="28"/>
      <c r="I93" s="4"/>
    </row>
    <row r="94" spans="1:9" ht="13.5" customHeight="1">
      <c r="A94" s="45" t="s">
        <v>747</v>
      </c>
      <c r="B94" s="22"/>
      <c r="C94" s="111">
        <f>SUM(C90:C93)</f>
        <v>560370</v>
      </c>
      <c r="D94" s="111">
        <v>-1446764</v>
      </c>
      <c r="E94" s="111"/>
      <c r="F94" s="111"/>
      <c r="I94" s="4"/>
    </row>
    <row r="95" spans="1:9" ht="13.5" customHeight="1">
      <c r="A95" s="45" t="s">
        <v>757</v>
      </c>
      <c r="B95" s="22"/>
      <c r="C95" s="111">
        <f>SUM(C96:C97)</f>
        <v>-88340</v>
      </c>
      <c r="D95" s="111">
        <v>-1198773</v>
      </c>
      <c r="E95" s="111"/>
      <c r="F95" s="111"/>
      <c r="I95" s="4"/>
    </row>
    <row r="96" spans="1:9" ht="13.5" customHeight="1">
      <c r="A96" s="47" t="s">
        <v>748</v>
      </c>
      <c r="B96" s="22">
        <v>35</v>
      </c>
      <c r="C96" s="110">
        <v>-146599</v>
      </c>
      <c r="D96" s="28" t="s">
        <v>765</v>
      </c>
      <c r="E96" s="110"/>
      <c r="F96" s="28"/>
      <c r="I96" s="4"/>
    </row>
    <row r="97" spans="1:9" ht="13.5" customHeight="1">
      <c r="A97" s="47" t="s">
        <v>749</v>
      </c>
      <c r="B97" s="22">
        <v>35</v>
      </c>
      <c r="C97" s="110">
        <v>58259</v>
      </c>
      <c r="D97" s="28">
        <v>-1198773</v>
      </c>
      <c r="E97" s="110"/>
      <c r="F97" s="28"/>
      <c r="I97" s="4"/>
    </row>
    <row r="98" spans="1:9" ht="13.5" customHeight="1">
      <c r="A98" s="45" t="s">
        <v>750</v>
      </c>
      <c r="B98" s="22"/>
      <c r="C98" s="106">
        <f>SUM(C94:C95)</f>
        <v>472030</v>
      </c>
      <c r="D98" s="106">
        <v>-2645537</v>
      </c>
      <c r="E98" s="106"/>
      <c r="F98" s="106"/>
      <c r="I98" s="4"/>
    </row>
    <row r="99" spans="1:9" ht="13.5" customHeight="1">
      <c r="A99" s="45" t="s">
        <v>751</v>
      </c>
      <c r="B99" s="22"/>
      <c r="C99" s="106" t="s">
        <v>764</v>
      </c>
      <c r="D99" s="26" t="s">
        <v>764</v>
      </c>
      <c r="E99" s="106"/>
      <c r="F99" s="26"/>
      <c r="I99" s="4"/>
    </row>
    <row r="100" spans="1:9" ht="13.5" customHeight="1">
      <c r="A100" s="45" t="s">
        <v>752</v>
      </c>
      <c r="B100" s="22">
        <v>34</v>
      </c>
      <c r="C100" s="110">
        <v>0</v>
      </c>
      <c r="D100" s="106" t="s">
        <v>765</v>
      </c>
      <c r="E100" s="106"/>
      <c r="F100" s="106"/>
      <c r="I100" s="4"/>
    </row>
    <row r="101" spans="1:9" ht="13.5" customHeight="1">
      <c r="A101" s="45" t="s">
        <v>753</v>
      </c>
      <c r="B101" s="22"/>
      <c r="C101" s="106">
        <f>SUM(C98:C100)</f>
        <v>472030</v>
      </c>
      <c r="D101" s="106">
        <v>-2645537</v>
      </c>
      <c r="E101" s="106"/>
      <c r="F101" s="106"/>
      <c r="I101" s="4"/>
    </row>
    <row r="102" spans="1:9" ht="13.5" customHeight="1">
      <c r="A102" s="45" t="s">
        <v>755</v>
      </c>
      <c r="B102" s="22"/>
      <c r="C102" s="106" t="s">
        <v>764</v>
      </c>
      <c r="D102" s="26" t="s">
        <v>764</v>
      </c>
      <c r="E102" s="106"/>
      <c r="F102" s="26"/>
      <c r="I102" s="4"/>
    </row>
    <row r="103" spans="1:9" ht="13.5" customHeight="1">
      <c r="A103" s="48" t="s">
        <v>723</v>
      </c>
      <c r="B103" s="22">
        <v>27</v>
      </c>
      <c r="C103" s="110">
        <v>65316</v>
      </c>
      <c r="D103" s="28">
        <v>-193889</v>
      </c>
      <c r="E103" s="110"/>
      <c r="F103" s="28"/>
      <c r="I103" s="4"/>
    </row>
    <row r="104" spans="1:9" ht="13.5" customHeight="1">
      <c r="A104" s="48" t="s">
        <v>754</v>
      </c>
      <c r="B104" s="22"/>
      <c r="C104" s="110">
        <v>406714</v>
      </c>
      <c r="D104" s="28">
        <v>-2451648</v>
      </c>
      <c r="E104" s="110"/>
      <c r="F104" s="28"/>
      <c r="I104" s="4"/>
    </row>
    <row r="105" spans="1:9" ht="13.5" customHeight="1">
      <c r="A105" s="45" t="s">
        <v>825</v>
      </c>
      <c r="B105" s="22">
        <v>36</v>
      </c>
      <c r="C105" s="135">
        <v>0.02</v>
      </c>
      <c r="D105" s="135" t="s">
        <v>857</v>
      </c>
      <c r="E105" s="135"/>
      <c r="F105" s="135"/>
      <c r="I105" s="4"/>
    </row>
    <row r="106" spans="1:9" ht="13.5" customHeight="1">
      <c r="A106" s="97" t="s">
        <v>826</v>
      </c>
      <c r="B106" s="22">
        <v>36</v>
      </c>
      <c r="C106" s="135">
        <v>0.02</v>
      </c>
      <c r="D106" s="135" t="s">
        <v>857</v>
      </c>
      <c r="E106" s="135"/>
      <c r="F106" s="135"/>
      <c r="I106" s="4"/>
    </row>
    <row r="107" spans="1:9" ht="13.5" customHeight="1">
      <c r="A107" s="97"/>
      <c r="B107" s="22"/>
      <c r="C107" s="120"/>
      <c r="D107" s="120"/>
      <c r="E107" s="120"/>
      <c r="F107" s="120"/>
      <c r="I107" s="4"/>
    </row>
    <row r="108" spans="1:9" ht="27" customHeight="1">
      <c r="A108" s="41" t="s">
        <v>850</v>
      </c>
      <c r="B108" s="52"/>
      <c r="C108" s="142"/>
      <c r="D108" s="142"/>
      <c r="E108" s="142"/>
      <c r="F108" s="142"/>
      <c r="I108" s="4"/>
    </row>
    <row r="109" spans="1:9" ht="13.5" customHeight="1">
      <c r="A109" s="53" t="s">
        <v>762</v>
      </c>
      <c r="B109" s="143"/>
      <c r="C109" s="144"/>
      <c r="D109" s="145"/>
      <c r="E109" s="144"/>
      <c r="F109" s="145"/>
      <c r="I109" s="4"/>
    </row>
    <row r="110" spans="1:9" ht="13.5" customHeight="1">
      <c r="A110" s="45"/>
      <c r="B110" s="46"/>
      <c r="C110" s="19"/>
      <c r="D110" s="26"/>
      <c r="E110" s="19"/>
      <c r="F110" s="26"/>
      <c r="I110" s="4"/>
    </row>
    <row r="111" spans="1:9" ht="13.5" customHeight="1">
      <c r="A111" s="45" t="s">
        <v>835</v>
      </c>
      <c r="B111" s="22" t="s">
        <v>836</v>
      </c>
      <c r="C111" s="128">
        <f>+C101</f>
        <v>472030</v>
      </c>
      <c r="D111" s="128">
        <f>+D98</f>
        <v>-2645537</v>
      </c>
      <c r="E111" s="128"/>
      <c r="F111" s="128"/>
      <c r="I111" s="4"/>
    </row>
    <row r="112" spans="1:10" ht="13.5" customHeight="1">
      <c r="A112" s="45"/>
      <c r="B112" s="22"/>
      <c r="C112" s="129"/>
      <c r="D112" s="129"/>
      <c r="E112" s="129"/>
      <c r="F112" s="129"/>
      <c r="I112" s="4"/>
      <c r="J112" s="17"/>
    </row>
    <row r="113" spans="1:9" ht="13.5" customHeight="1">
      <c r="A113" s="45" t="s">
        <v>843</v>
      </c>
      <c r="B113" s="22"/>
      <c r="C113" s="129"/>
      <c r="D113" s="129"/>
      <c r="E113" s="129"/>
      <c r="F113" s="129"/>
      <c r="I113" s="4"/>
    </row>
    <row r="114" spans="1:9" ht="13.5" customHeight="1">
      <c r="A114" s="48" t="s">
        <v>844</v>
      </c>
      <c r="B114" s="22"/>
      <c r="C114" s="129">
        <v>0</v>
      </c>
      <c r="D114" s="129">
        <v>0</v>
      </c>
      <c r="E114" s="129"/>
      <c r="F114" s="129"/>
      <c r="I114" s="4"/>
    </row>
    <row r="115" spans="1:9" ht="13.5" customHeight="1">
      <c r="A115" s="48" t="s">
        <v>845</v>
      </c>
      <c r="B115" s="22"/>
      <c r="C115" s="129">
        <v>0</v>
      </c>
      <c r="D115" s="129">
        <v>0</v>
      </c>
      <c r="E115" s="129"/>
      <c r="F115" s="129"/>
      <c r="I115" s="4"/>
    </row>
    <row r="116" spans="1:9" ht="13.5" customHeight="1">
      <c r="A116" s="48" t="s">
        <v>846</v>
      </c>
      <c r="B116" s="22"/>
      <c r="C116" s="129">
        <v>0</v>
      </c>
      <c r="D116" s="129">
        <v>0</v>
      </c>
      <c r="E116" s="129"/>
      <c r="F116" s="129"/>
      <c r="I116" s="4"/>
    </row>
    <row r="117" spans="1:9" ht="13.5" customHeight="1">
      <c r="A117" s="48" t="s">
        <v>847</v>
      </c>
      <c r="B117" s="22"/>
      <c r="C117" s="129">
        <v>0</v>
      </c>
      <c r="D117" s="129">
        <v>0</v>
      </c>
      <c r="E117" s="129"/>
      <c r="F117" s="129"/>
      <c r="I117" s="4"/>
    </row>
    <row r="118" spans="1:9" ht="13.5" customHeight="1">
      <c r="A118" s="48" t="s">
        <v>848</v>
      </c>
      <c r="B118" s="22"/>
      <c r="C118" s="129">
        <f>+C119+C120</f>
        <v>0</v>
      </c>
      <c r="D118" s="129">
        <f>+D119+D120</f>
        <v>0</v>
      </c>
      <c r="E118" s="129"/>
      <c r="F118" s="129"/>
      <c r="I118" s="4"/>
    </row>
    <row r="119" spans="1:9" ht="13.5" customHeight="1">
      <c r="A119" s="48" t="s">
        <v>837</v>
      </c>
      <c r="B119" s="22"/>
      <c r="C119" s="130">
        <v>0</v>
      </c>
      <c r="D119" s="130">
        <v>0</v>
      </c>
      <c r="E119" s="130"/>
      <c r="F119" s="130"/>
      <c r="I119" s="4"/>
    </row>
    <row r="120" spans="1:9" ht="13.5" customHeight="1">
      <c r="A120" s="48" t="s">
        <v>849</v>
      </c>
      <c r="B120" s="22"/>
      <c r="C120" s="130">
        <v>0</v>
      </c>
      <c r="D120" s="130">
        <v>0</v>
      </c>
      <c r="E120" s="130"/>
      <c r="F120" s="130"/>
      <c r="I120" s="4"/>
    </row>
    <row r="121" spans="1:9" ht="13.5" customHeight="1">
      <c r="A121" s="45"/>
      <c r="B121" s="22"/>
      <c r="C121" s="129"/>
      <c r="D121" s="129"/>
      <c r="E121" s="129"/>
      <c r="F121" s="129"/>
      <c r="H121" s="32"/>
      <c r="I121" s="10"/>
    </row>
    <row r="122" spans="1:9" ht="13.5" customHeight="1">
      <c r="A122" s="45" t="s">
        <v>838</v>
      </c>
      <c r="B122" s="22"/>
      <c r="C122" s="129">
        <f>SUM(C114:C120)</f>
        <v>0</v>
      </c>
      <c r="D122" s="129">
        <f>SUM(D114:D120)</f>
        <v>0</v>
      </c>
      <c r="E122" s="129"/>
      <c r="F122" s="129"/>
      <c r="H122" s="32"/>
      <c r="I122" s="10"/>
    </row>
    <row r="123" spans="1:8" ht="12.75">
      <c r="A123" s="126"/>
      <c r="B123" s="22"/>
      <c r="C123" s="129"/>
      <c r="D123" s="129"/>
      <c r="E123" s="129"/>
      <c r="F123" s="129"/>
      <c r="H123" s="32"/>
    </row>
    <row r="124" spans="1:8" ht="11.25">
      <c r="A124" s="45" t="s">
        <v>839</v>
      </c>
      <c r="B124" s="22"/>
      <c r="C124" s="131">
        <f>+C122+C111</f>
        <v>472030</v>
      </c>
      <c r="D124" s="131">
        <f>+D122+D111</f>
        <v>-2645537</v>
      </c>
      <c r="E124" s="131"/>
      <c r="F124" s="131"/>
      <c r="H124" s="32"/>
    </row>
    <row r="125" spans="1:8" ht="12.75">
      <c r="A125" s="126"/>
      <c r="B125" s="22"/>
      <c r="C125" s="129"/>
      <c r="D125" s="129"/>
      <c r="E125" s="129"/>
      <c r="F125" s="129"/>
      <c r="H125" s="32"/>
    </row>
    <row r="126" spans="1:8" ht="11.25">
      <c r="A126" s="45" t="s">
        <v>840</v>
      </c>
      <c r="B126" s="22"/>
      <c r="C126" s="129"/>
      <c r="D126" s="129"/>
      <c r="E126" s="129"/>
      <c r="F126" s="129"/>
      <c r="H126" s="32"/>
    </row>
    <row r="127" spans="1:8" ht="11.25">
      <c r="A127" s="48" t="s">
        <v>723</v>
      </c>
      <c r="B127" s="22">
        <v>27</v>
      </c>
      <c r="C127" s="132">
        <f>+C103</f>
        <v>65316</v>
      </c>
      <c r="D127" s="132">
        <f>+D103</f>
        <v>-193889</v>
      </c>
      <c r="E127" s="132"/>
      <c r="F127" s="132"/>
      <c r="H127" s="32"/>
    </row>
    <row r="128" spans="1:8" ht="11.25">
      <c r="A128" s="48" t="s">
        <v>754</v>
      </c>
      <c r="B128" s="22">
        <v>36</v>
      </c>
      <c r="C128" s="132">
        <f>+C104</f>
        <v>406714</v>
      </c>
      <c r="D128" s="132">
        <f>+D104</f>
        <v>-2451648</v>
      </c>
      <c r="E128" s="132"/>
      <c r="F128" s="132"/>
      <c r="H128" s="32"/>
    </row>
    <row r="129" spans="1:8" ht="12.75">
      <c r="A129" s="126"/>
      <c r="B129" s="127"/>
      <c r="C129" s="129"/>
      <c r="D129" s="129"/>
      <c r="G129" s="32"/>
      <c r="H129" s="32"/>
    </row>
    <row r="130" spans="7:8" ht="11.25">
      <c r="G130" s="32"/>
      <c r="H130" s="32"/>
    </row>
    <row r="131" spans="7:8" ht="11.25">
      <c r="G131" s="32"/>
      <c r="H131" s="32"/>
    </row>
    <row r="132" spans="7:8" ht="11.25">
      <c r="G132" s="32"/>
      <c r="H132" s="32"/>
    </row>
    <row r="133" spans="7:8" ht="11.25">
      <c r="G133" s="32"/>
      <c r="H133" s="32"/>
    </row>
    <row r="134" spans="7:8" ht="11.25">
      <c r="G134" s="32"/>
      <c r="H134" s="32"/>
    </row>
    <row r="135" spans="7:8" ht="11.25">
      <c r="G135" s="32"/>
      <c r="H135" s="32"/>
    </row>
    <row r="136" spans="7:8" ht="11.25">
      <c r="G136" s="32"/>
      <c r="H136" s="32"/>
    </row>
    <row r="137" spans="7:8" ht="11.25">
      <c r="G137" s="32"/>
      <c r="H137" s="32"/>
    </row>
    <row r="138" spans="7:8" ht="11.25">
      <c r="G138" s="32"/>
      <c r="H138" s="32"/>
    </row>
    <row r="139" spans="7:8" ht="11.25">
      <c r="G139" s="32"/>
      <c r="H139" s="32"/>
    </row>
    <row r="140" spans="7:8" ht="11.25">
      <c r="G140" s="32"/>
      <c r="H140" s="32"/>
    </row>
    <row r="141" spans="7:8" ht="11.25">
      <c r="G141" s="32"/>
      <c r="H141" s="32"/>
    </row>
    <row r="142" spans="7:8" ht="11.25">
      <c r="G142" s="32"/>
      <c r="H142" s="32"/>
    </row>
    <row r="143" spans="7:8" ht="11.25">
      <c r="G143" s="32"/>
      <c r="H143" s="32"/>
    </row>
    <row r="144" spans="7:8" ht="11.25">
      <c r="G144" s="32"/>
      <c r="H144" s="32"/>
    </row>
    <row r="145" spans="7:8" ht="11.25">
      <c r="G145" s="32"/>
      <c r="H145" s="32"/>
    </row>
    <row r="146" spans="7:8" ht="11.25">
      <c r="G146" s="32"/>
      <c r="H146" s="32"/>
    </row>
    <row r="147" spans="7:8" ht="11.25">
      <c r="G147" s="32"/>
      <c r="H147" s="32"/>
    </row>
    <row r="148" spans="7:8" ht="11.25">
      <c r="G148" s="32"/>
      <c r="H148" s="32"/>
    </row>
    <row r="149" spans="7:8" ht="11.25">
      <c r="G149" s="32"/>
      <c r="H149" s="32"/>
    </row>
    <row r="150" spans="7:8" ht="11.25">
      <c r="G150" s="32"/>
      <c r="H150" s="32"/>
    </row>
    <row r="151" spans="7:8" ht="11.25">
      <c r="G151" s="32"/>
      <c r="H151" s="32"/>
    </row>
    <row r="152" spans="7:8" ht="11.25">
      <c r="G152" s="32"/>
      <c r="H152" s="32"/>
    </row>
    <row r="153" spans="7:8" ht="11.25">
      <c r="G153" s="32"/>
      <c r="H153" s="32"/>
    </row>
    <row r="154" spans="7:8" ht="11.25">
      <c r="G154" s="32"/>
      <c r="H154" s="32"/>
    </row>
    <row r="155" spans="7:8" ht="11.25">
      <c r="G155" s="32"/>
      <c r="H155" s="32"/>
    </row>
    <row r="156" spans="7:8" ht="11.25">
      <c r="G156" s="32"/>
      <c r="H156" s="32"/>
    </row>
    <row r="157" spans="7:8" ht="11.25">
      <c r="G157" s="32"/>
      <c r="H157" s="32"/>
    </row>
    <row r="158" spans="7:8" ht="11.25">
      <c r="G158" s="32"/>
      <c r="H158" s="32"/>
    </row>
    <row r="159" spans="7:8" ht="11.25">
      <c r="G159" s="32"/>
      <c r="H159" s="32"/>
    </row>
    <row r="160" spans="7:8" ht="11.25">
      <c r="G160" s="32"/>
      <c r="H160" s="32"/>
    </row>
    <row r="161" spans="7:8" ht="11.25">
      <c r="G161" s="32"/>
      <c r="H161" s="32"/>
    </row>
    <row r="162" spans="7:8" ht="11.25">
      <c r="G162" s="32"/>
      <c r="H162" s="32"/>
    </row>
    <row r="163" spans="7:8" ht="11.25">
      <c r="G163" s="32"/>
      <c r="H163" s="32"/>
    </row>
    <row r="164" spans="7:8" ht="11.25">
      <c r="G164" s="32"/>
      <c r="H164" s="32"/>
    </row>
    <row r="165" spans="7:8" ht="11.25">
      <c r="G165" s="32"/>
      <c r="H165" s="32"/>
    </row>
    <row r="166" spans="7:8" ht="11.25">
      <c r="G166" s="32"/>
      <c r="H166" s="32"/>
    </row>
    <row r="167" spans="7:8" ht="11.25">
      <c r="G167" s="32"/>
      <c r="H167" s="32"/>
    </row>
    <row r="168" spans="7:8" ht="11.25">
      <c r="G168" s="32"/>
      <c r="H168" s="32"/>
    </row>
    <row r="169" spans="7:8" ht="11.25">
      <c r="G169" s="32"/>
      <c r="H169" s="32"/>
    </row>
    <row r="170" spans="7:8" ht="11.25">
      <c r="G170" s="32"/>
      <c r="H170" s="32"/>
    </row>
    <row r="171" spans="7:8" ht="11.25">
      <c r="G171" s="32"/>
      <c r="H171" s="32"/>
    </row>
    <row r="172" spans="7:8" ht="11.25">
      <c r="G172" s="32"/>
      <c r="H172" s="32"/>
    </row>
    <row r="173" spans="7:8" ht="11.25">
      <c r="G173" s="32"/>
      <c r="H173" s="32"/>
    </row>
    <row r="174" spans="7:8" ht="11.25">
      <c r="G174" s="32"/>
      <c r="H174" s="32"/>
    </row>
    <row r="175" spans="7:8" ht="11.25">
      <c r="G175" s="32"/>
      <c r="H175" s="32"/>
    </row>
    <row r="176" spans="7:8" ht="11.25">
      <c r="G176" s="32"/>
      <c r="H176" s="32"/>
    </row>
    <row r="177" spans="7:8" ht="11.25">
      <c r="G177" s="32"/>
      <c r="H177" s="32"/>
    </row>
    <row r="178" spans="7:8" ht="11.25">
      <c r="G178" s="32"/>
      <c r="H178" s="32"/>
    </row>
    <row r="179" spans="7:8" ht="11.25">
      <c r="G179" s="32"/>
      <c r="H179" s="32"/>
    </row>
    <row r="235" spans="1:9" ht="12.75">
      <c r="A235" s="56"/>
      <c r="B235" s="56"/>
      <c r="C235" s="56"/>
      <c r="D235" s="56"/>
      <c r="E235" s="56"/>
      <c r="F235" s="56"/>
      <c r="G235" s="56"/>
      <c r="H235" s="56"/>
      <c r="I235" s="13"/>
    </row>
    <row r="236" spans="1:9" ht="12.75">
      <c r="A236" s="56"/>
      <c r="B236" s="56"/>
      <c r="C236" s="56"/>
      <c r="D236" s="56"/>
      <c r="E236" s="56"/>
      <c r="F236" s="56"/>
      <c r="G236" s="56"/>
      <c r="H236" s="56"/>
      <c r="I236" s="13"/>
    </row>
    <row r="237" spans="1:9" ht="12.75">
      <c r="A237" s="56"/>
      <c r="B237" s="56"/>
      <c r="C237" s="56"/>
      <c r="D237" s="56"/>
      <c r="E237" s="56"/>
      <c r="F237" s="56"/>
      <c r="G237" s="56"/>
      <c r="H237" s="56"/>
      <c r="I237" s="13"/>
    </row>
    <row r="238" spans="1:9" ht="12.75">
      <c r="A238" s="56"/>
      <c r="B238" s="56"/>
      <c r="C238" s="56"/>
      <c r="D238" s="56"/>
      <c r="E238" s="56"/>
      <c r="F238" s="56"/>
      <c r="G238" s="56"/>
      <c r="H238" s="56"/>
      <c r="I238" s="13"/>
    </row>
    <row r="239" spans="1:9" ht="12.75">
      <c r="A239" s="56"/>
      <c r="B239" s="56"/>
      <c r="C239" s="56"/>
      <c r="D239" s="56"/>
      <c r="E239" s="56"/>
      <c r="F239" s="56"/>
      <c r="G239" s="56"/>
      <c r="H239" s="56"/>
      <c r="I239" s="13"/>
    </row>
    <row r="240" spans="1:9" ht="12.75">
      <c r="A240" s="56"/>
      <c r="B240" s="56"/>
      <c r="C240" s="56"/>
      <c r="D240" s="56"/>
      <c r="E240" s="56"/>
      <c r="F240" s="56"/>
      <c r="G240" s="56"/>
      <c r="H240" s="56"/>
      <c r="I240" s="13"/>
    </row>
    <row r="241" spans="1:9" ht="12.75">
      <c r="A241" s="56"/>
      <c r="B241" s="56"/>
      <c r="C241" s="56"/>
      <c r="D241" s="56"/>
      <c r="E241" s="56"/>
      <c r="F241" s="56"/>
      <c r="G241" s="56"/>
      <c r="H241" s="56"/>
      <c r="I241" s="13"/>
    </row>
    <row r="242" spans="1:9" ht="12.75">
      <c r="A242" s="56"/>
      <c r="B242" s="56"/>
      <c r="C242" s="56"/>
      <c r="D242" s="56"/>
      <c r="E242" s="56"/>
      <c r="F242" s="56"/>
      <c r="G242" s="56"/>
      <c r="H242" s="56"/>
      <c r="I242" s="13"/>
    </row>
    <row r="243" spans="1:9" ht="12.75">
      <c r="A243" s="56"/>
      <c r="B243" s="56"/>
      <c r="C243" s="56"/>
      <c r="D243" s="56"/>
      <c r="E243" s="56"/>
      <c r="F243" s="56"/>
      <c r="G243" s="56"/>
      <c r="H243" s="56"/>
      <c r="I243" s="13"/>
    </row>
    <row r="244" spans="1:9" ht="12.75">
      <c r="A244" s="56"/>
      <c r="B244" s="56"/>
      <c r="C244" s="56"/>
      <c r="D244" s="56"/>
      <c r="E244" s="56"/>
      <c r="F244" s="56"/>
      <c r="G244" s="56"/>
      <c r="H244" s="56"/>
      <c r="I244" s="13"/>
    </row>
    <row r="245" spans="1:9" ht="12.75">
      <c r="A245" s="56"/>
      <c r="B245" s="56"/>
      <c r="C245" s="56"/>
      <c r="D245" s="56"/>
      <c r="E245" s="56"/>
      <c r="F245" s="56"/>
      <c r="G245" s="56"/>
      <c r="H245" s="56"/>
      <c r="I245" s="13"/>
    </row>
    <row r="246" spans="1:9" ht="12.75">
      <c r="A246" s="56"/>
      <c r="B246" s="56"/>
      <c r="C246" s="56"/>
      <c r="D246" s="56"/>
      <c r="E246" s="56"/>
      <c r="F246" s="56"/>
      <c r="G246" s="56"/>
      <c r="H246" s="56"/>
      <c r="I246" s="13"/>
    </row>
    <row r="247" spans="1:9" ht="12.75">
      <c r="A247" s="56"/>
      <c r="B247" s="56"/>
      <c r="C247" s="56"/>
      <c r="D247" s="56"/>
      <c r="E247" s="56"/>
      <c r="F247" s="56"/>
      <c r="G247" s="56"/>
      <c r="H247" s="56"/>
      <c r="I247" s="13"/>
    </row>
    <row r="248" spans="1:9" ht="12.75">
      <c r="A248" s="56"/>
      <c r="B248" s="56"/>
      <c r="C248" s="56"/>
      <c r="D248" s="56"/>
      <c r="E248" s="56"/>
      <c r="F248" s="56"/>
      <c r="G248" s="56"/>
      <c r="H248" s="56"/>
      <c r="I248" s="13"/>
    </row>
    <row r="249" spans="1:9" ht="12.75">
      <c r="A249" s="57"/>
      <c r="B249" s="58"/>
      <c r="C249" s="58"/>
      <c r="D249" s="58"/>
      <c r="E249" s="58"/>
      <c r="F249" s="58"/>
      <c r="G249" s="56"/>
      <c r="H249" s="56"/>
      <c r="I249" s="13"/>
    </row>
    <row r="250" spans="1:9" ht="12.75">
      <c r="A250" s="59"/>
      <c r="B250" s="60"/>
      <c r="C250" s="61"/>
      <c r="D250" s="61"/>
      <c r="E250" s="61"/>
      <c r="F250" s="61"/>
      <c r="G250" s="56"/>
      <c r="H250" s="56"/>
      <c r="I250" s="13"/>
    </row>
    <row r="251" spans="1:9" ht="12.75">
      <c r="A251" s="59"/>
      <c r="B251" s="60"/>
      <c r="C251" s="61"/>
      <c r="D251" s="61"/>
      <c r="E251" s="61"/>
      <c r="F251" s="61"/>
      <c r="G251" s="56"/>
      <c r="H251" s="56"/>
      <c r="I251" s="13"/>
    </row>
    <row r="252" spans="1:9" ht="12.75">
      <c r="A252" s="59"/>
      <c r="B252" s="60"/>
      <c r="C252" s="61"/>
      <c r="D252" s="61"/>
      <c r="E252" s="61"/>
      <c r="F252" s="61"/>
      <c r="G252" s="56"/>
      <c r="H252" s="56"/>
      <c r="I252" s="13"/>
    </row>
    <row r="253" spans="1:9" ht="12.75">
      <c r="A253" s="59"/>
      <c r="B253" s="60"/>
      <c r="C253" s="61"/>
      <c r="D253" s="61"/>
      <c r="E253" s="61"/>
      <c r="F253" s="61"/>
      <c r="G253" s="56"/>
      <c r="H253" s="56"/>
      <c r="I253" s="13"/>
    </row>
    <row r="254" spans="1:9" ht="12.75">
      <c r="A254" s="59"/>
      <c r="B254" s="60"/>
      <c r="C254" s="61"/>
      <c r="D254" s="61"/>
      <c r="E254" s="61"/>
      <c r="F254" s="61"/>
      <c r="G254" s="56"/>
      <c r="H254" s="56"/>
      <c r="I254" s="13"/>
    </row>
    <row r="255" spans="1:9" ht="12.75">
      <c r="A255" s="59"/>
      <c r="B255" s="60"/>
      <c r="C255" s="61"/>
      <c r="D255" s="61"/>
      <c r="E255" s="61"/>
      <c r="F255" s="61"/>
      <c r="G255" s="56"/>
      <c r="H255" s="56"/>
      <c r="I255" s="13"/>
    </row>
    <row r="256" spans="1:9" ht="12.75">
      <c r="A256" s="59"/>
      <c r="B256" s="60"/>
      <c r="C256" s="61"/>
      <c r="D256" s="61"/>
      <c r="E256" s="61"/>
      <c r="F256" s="61"/>
      <c r="G256" s="56"/>
      <c r="H256" s="56"/>
      <c r="I256" s="13"/>
    </row>
    <row r="257" spans="1:9" ht="12.75">
      <c r="A257" s="59"/>
      <c r="B257" s="60"/>
      <c r="C257" s="61"/>
      <c r="D257" s="61"/>
      <c r="E257" s="61"/>
      <c r="F257" s="61"/>
      <c r="G257" s="56"/>
      <c r="H257" s="56"/>
      <c r="I257" s="13"/>
    </row>
    <row r="258" spans="1:9" ht="12.75">
      <c r="A258" s="59"/>
      <c r="B258" s="60"/>
      <c r="C258" s="61"/>
      <c r="D258" s="61"/>
      <c r="E258" s="61"/>
      <c r="F258" s="61"/>
      <c r="G258" s="56"/>
      <c r="H258" s="56"/>
      <c r="I258" s="13"/>
    </row>
    <row r="259" spans="1:9" ht="12.75">
      <c r="A259" s="59"/>
      <c r="B259" s="60"/>
      <c r="C259" s="61"/>
      <c r="D259" s="61"/>
      <c r="E259" s="61"/>
      <c r="F259" s="61"/>
      <c r="G259" s="56"/>
      <c r="H259" s="56"/>
      <c r="I259" s="13"/>
    </row>
    <row r="260" spans="1:9" ht="12.75">
      <c r="A260" s="59"/>
      <c r="B260" s="60"/>
      <c r="C260" s="61"/>
      <c r="D260" s="61"/>
      <c r="E260" s="61"/>
      <c r="F260" s="61"/>
      <c r="G260" s="56"/>
      <c r="H260" s="56"/>
      <c r="I260" s="13"/>
    </row>
    <row r="261" spans="1:9" ht="12.75">
      <c r="A261" s="59"/>
      <c r="B261" s="60"/>
      <c r="C261" s="61"/>
      <c r="D261" s="61"/>
      <c r="E261" s="61"/>
      <c r="F261" s="61"/>
      <c r="G261" s="56"/>
      <c r="H261" s="56"/>
      <c r="I261" s="13"/>
    </row>
    <row r="262" spans="1:9" ht="12.75">
      <c r="A262" s="59"/>
      <c r="B262" s="60"/>
      <c r="C262" s="61"/>
      <c r="D262" s="61"/>
      <c r="E262" s="61"/>
      <c r="F262" s="61"/>
      <c r="G262" s="56"/>
      <c r="H262" s="56"/>
      <c r="I262" s="13"/>
    </row>
    <row r="263" spans="1:9" ht="12.75">
      <c r="A263" s="59"/>
      <c r="B263" s="60"/>
      <c r="C263" s="61"/>
      <c r="D263" s="61"/>
      <c r="E263" s="61"/>
      <c r="F263" s="61"/>
      <c r="G263" s="56"/>
      <c r="H263" s="56"/>
      <c r="I263" s="13"/>
    </row>
    <row r="264" spans="1:9" ht="12.75">
      <c r="A264" s="59"/>
      <c r="B264" s="60"/>
      <c r="C264" s="61"/>
      <c r="D264" s="61"/>
      <c r="E264" s="61"/>
      <c r="F264" s="61"/>
      <c r="G264" s="56"/>
      <c r="H264" s="56"/>
      <c r="I264" s="13"/>
    </row>
    <row r="265" spans="1:9" ht="12.75">
      <c r="A265" s="59"/>
      <c r="B265" s="60"/>
      <c r="C265" s="61"/>
      <c r="D265" s="61"/>
      <c r="E265" s="61"/>
      <c r="F265" s="61"/>
      <c r="G265" s="56"/>
      <c r="H265" s="56"/>
      <c r="I265" s="13"/>
    </row>
    <row r="266" spans="1:9" ht="12.75">
      <c r="A266" s="59"/>
      <c r="B266" s="60"/>
      <c r="C266" s="61"/>
      <c r="D266" s="61"/>
      <c r="E266" s="61"/>
      <c r="F266" s="61"/>
      <c r="G266" s="56"/>
      <c r="H266" s="56"/>
      <c r="I266" s="13"/>
    </row>
    <row r="267" spans="1:9" ht="12.75">
      <c r="A267" s="59"/>
      <c r="B267" s="60"/>
      <c r="C267" s="61"/>
      <c r="D267" s="61"/>
      <c r="E267" s="61"/>
      <c r="F267" s="61"/>
      <c r="G267" s="56"/>
      <c r="H267" s="56"/>
      <c r="I267" s="13"/>
    </row>
    <row r="268" spans="1:9" ht="12.75">
      <c r="A268" s="59"/>
      <c r="B268" s="60"/>
      <c r="C268" s="61"/>
      <c r="D268" s="61"/>
      <c r="E268" s="61"/>
      <c r="F268" s="61"/>
      <c r="G268" s="56"/>
      <c r="H268" s="56"/>
      <c r="I268" s="13"/>
    </row>
    <row r="269" spans="1:9" ht="12.75">
      <c r="A269" s="59"/>
      <c r="B269" s="60"/>
      <c r="C269" s="61"/>
      <c r="D269" s="61"/>
      <c r="E269" s="61"/>
      <c r="F269" s="61"/>
      <c r="G269" s="56"/>
      <c r="H269" s="56"/>
      <c r="I269" s="13"/>
    </row>
    <row r="270" spans="1:9" ht="12.75">
      <c r="A270" s="59"/>
      <c r="B270" s="60"/>
      <c r="C270" s="61"/>
      <c r="D270" s="61"/>
      <c r="E270" s="61"/>
      <c r="F270" s="61"/>
      <c r="G270" s="56"/>
      <c r="H270" s="56"/>
      <c r="I270" s="13"/>
    </row>
    <row r="271" spans="1:9" ht="12.75">
      <c r="A271" s="59"/>
      <c r="B271" s="60"/>
      <c r="C271" s="61"/>
      <c r="D271" s="61"/>
      <c r="E271" s="61"/>
      <c r="F271" s="61"/>
      <c r="G271" s="56"/>
      <c r="H271" s="56"/>
      <c r="I271" s="13"/>
    </row>
    <row r="272" spans="1:9" ht="12.75">
      <c r="A272" s="59"/>
      <c r="B272" s="60"/>
      <c r="C272" s="61"/>
      <c r="D272" s="61"/>
      <c r="E272" s="61"/>
      <c r="F272" s="61"/>
      <c r="G272" s="56"/>
      <c r="H272" s="56"/>
      <c r="I272" s="13"/>
    </row>
    <row r="273" spans="1:9" ht="12.75">
      <c r="A273" s="59"/>
      <c r="B273" s="60"/>
      <c r="C273" s="61"/>
      <c r="D273" s="61"/>
      <c r="E273" s="61"/>
      <c r="F273" s="61"/>
      <c r="G273" s="56"/>
      <c r="H273" s="56"/>
      <c r="I273" s="13"/>
    </row>
    <row r="274" spans="1:9" ht="12.75">
      <c r="A274" s="59"/>
      <c r="B274" s="60"/>
      <c r="C274" s="61"/>
      <c r="D274" s="61"/>
      <c r="E274" s="61"/>
      <c r="F274" s="61"/>
      <c r="G274" s="56"/>
      <c r="H274" s="56"/>
      <c r="I274" s="13"/>
    </row>
    <row r="275" spans="1:9" ht="12.75">
      <c r="A275" s="59"/>
      <c r="B275" s="60"/>
      <c r="C275" s="61"/>
      <c r="D275" s="61"/>
      <c r="E275" s="61"/>
      <c r="F275" s="61"/>
      <c r="G275" s="56"/>
      <c r="H275" s="56"/>
      <c r="I275" s="13"/>
    </row>
    <row r="276" spans="1:9" ht="12.75">
      <c r="A276" s="59"/>
      <c r="B276" s="60"/>
      <c r="C276" s="61"/>
      <c r="D276" s="61"/>
      <c r="E276" s="61"/>
      <c r="F276" s="61"/>
      <c r="G276" s="56"/>
      <c r="H276" s="56"/>
      <c r="I276" s="13"/>
    </row>
    <row r="277" spans="1:9" ht="12.75">
      <c r="A277" s="59"/>
      <c r="B277" s="60"/>
      <c r="C277" s="61"/>
      <c r="D277" s="61"/>
      <c r="E277" s="61"/>
      <c r="F277" s="61"/>
      <c r="G277" s="56"/>
      <c r="H277" s="56"/>
      <c r="I277" s="13"/>
    </row>
    <row r="278" spans="1:9" ht="12.75">
      <c r="A278" s="59"/>
      <c r="B278" s="60"/>
      <c r="C278" s="61"/>
      <c r="D278" s="61"/>
      <c r="E278" s="61"/>
      <c r="F278" s="61"/>
      <c r="G278" s="56"/>
      <c r="H278" s="56"/>
      <c r="I278" s="13"/>
    </row>
    <row r="279" spans="1:9" ht="12.75">
      <c r="A279" s="59"/>
      <c r="B279" s="60"/>
      <c r="C279" s="61"/>
      <c r="D279" s="61"/>
      <c r="E279" s="61"/>
      <c r="F279" s="61"/>
      <c r="G279" s="56"/>
      <c r="H279" s="56"/>
      <c r="I279" s="13"/>
    </row>
    <row r="280" spans="1:9" ht="12.75">
      <c r="A280" s="59"/>
      <c r="B280" s="60"/>
      <c r="C280" s="61"/>
      <c r="D280" s="61"/>
      <c r="E280" s="61"/>
      <c r="F280" s="61"/>
      <c r="G280" s="56"/>
      <c r="H280" s="56"/>
      <c r="I280" s="13"/>
    </row>
    <row r="281" spans="1:9" ht="12.75">
      <c r="A281" s="59"/>
      <c r="B281" s="60"/>
      <c r="C281" s="61"/>
      <c r="D281" s="61"/>
      <c r="E281" s="61"/>
      <c r="F281" s="61"/>
      <c r="G281" s="56"/>
      <c r="H281" s="56"/>
      <c r="I281" s="13"/>
    </row>
    <row r="282" spans="1:9" ht="12.75">
      <c r="A282" s="59"/>
      <c r="B282" s="60"/>
      <c r="C282" s="61"/>
      <c r="D282" s="61"/>
      <c r="E282" s="61"/>
      <c r="F282" s="61"/>
      <c r="G282" s="56"/>
      <c r="H282" s="56"/>
      <c r="I282" s="13"/>
    </row>
    <row r="283" spans="1:9" ht="12.75">
      <c r="A283" s="59"/>
      <c r="B283" s="60"/>
      <c r="C283" s="61"/>
      <c r="D283" s="61"/>
      <c r="E283" s="61"/>
      <c r="F283" s="61"/>
      <c r="G283" s="56"/>
      <c r="H283" s="56"/>
      <c r="I283" s="13"/>
    </row>
    <row r="284" spans="1:9" ht="12.75">
      <c r="A284" s="59"/>
      <c r="B284" s="60"/>
      <c r="C284" s="61"/>
      <c r="D284" s="61"/>
      <c r="E284" s="61"/>
      <c r="F284" s="61"/>
      <c r="G284" s="56"/>
      <c r="H284" s="56"/>
      <c r="I284" s="13"/>
    </row>
    <row r="285" spans="1:9" ht="12.75">
      <c r="A285" s="59"/>
      <c r="B285" s="60"/>
      <c r="C285" s="61"/>
      <c r="D285" s="61"/>
      <c r="E285" s="61"/>
      <c r="F285" s="61"/>
      <c r="G285" s="56"/>
      <c r="H285" s="56"/>
      <c r="I285" s="13"/>
    </row>
    <row r="286" spans="1:9" ht="12.75">
      <c r="A286" s="59"/>
      <c r="B286" s="60"/>
      <c r="C286" s="61"/>
      <c r="D286" s="61"/>
      <c r="E286" s="61"/>
      <c r="F286" s="61"/>
      <c r="G286" s="56"/>
      <c r="H286" s="56"/>
      <c r="I286" s="13"/>
    </row>
    <row r="287" spans="1:9" ht="12.75">
      <c r="A287" s="59"/>
      <c r="B287" s="60"/>
      <c r="C287" s="61"/>
      <c r="D287" s="61"/>
      <c r="E287" s="61"/>
      <c r="F287" s="61"/>
      <c r="G287" s="56"/>
      <c r="H287" s="56"/>
      <c r="I287" s="13"/>
    </row>
    <row r="288" spans="1:9" ht="12.75">
      <c r="A288" s="59"/>
      <c r="B288" s="60"/>
      <c r="C288" s="61"/>
      <c r="D288" s="61"/>
      <c r="E288" s="61"/>
      <c r="F288" s="61"/>
      <c r="G288" s="56"/>
      <c r="H288" s="56"/>
      <c r="I288" s="13"/>
    </row>
    <row r="289" spans="1:9" ht="12.75">
      <c r="A289" s="59"/>
      <c r="B289" s="60"/>
      <c r="C289" s="61"/>
      <c r="D289" s="61"/>
      <c r="E289" s="61"/>
      <c r="F289" s="61"/>
      <c r="G289" s="56"/>
      <c r="H289" s="56"/>
      <c r="I289" s="13"/>
    </row>
    <row r="290" spans="1:9" ht="12.75">
      <c r="A290" s="59"/>
      <c r="B290" s="60"/>
      <c r="C290" s="61"/>
      <c r="D290" s="61"/>
      <c r="E290" s="61"/>
      <c r="F290" s="61"/>
      <c r="G290" s="56"/>
      <c r="H290" s="56"/>
      <c r="I290" s="13"/>
    </row>
    <row r="291" spans="1:9" ht="12.75">
      <c r="A291" s="59"/>
      <c r="B291" s="60"/>
      <c r="C291" s="61"/>
      <c r="D291" s="61"/>
      <c r="E291" s="61"/>
      <c r="F291" s="61"/>
      <c r="G291" s="56"/>
      <c r="H291" s="56"/>
      <c r="I291" s="13"/>
    </row>
    <row r="292" spans="1:9" ht="12.75">
      <c r="A292" s="59"/>
      <c r="B292" s="60"/>
      <c r="C292" s="61"/>
      <c r="D292" s="61"/>
      <c r="E292" s="61"/>
      <c r="F292" s="61"/>
      <c r="G292" s="56"/>
      <c r="H292" s="56"/>
      <c r="I292" s="13"/>
    </row>
    <row r="293" spans="1:9" ht="12.75">
      <c r="A293" s="59"/>
      <c r="B293" s="60"/>
      <c r="C293" s="61"/>
      <c r="D293" s="61"/>
      <c r="E293" s="61"/>
      <c r="F293" s="61"/>
      <c r="G293" s="56"/>
      <c r="H293" s="56"/>
      <c r="I293" s="13"/>
    </row>
    <row r="294" spans="1:9" ht="12.75">
      <c r="A294" s="59"/>
      <c r="B294" s="60"/>
      <c r="C294" s="61"/>
      <c r="D294" s="61"/>
      <c r="E294" s="61"/>
      <c r="F294" s="61"/>
      <c r="G294" s="56"/>
      <c r="H294" s="56"/>
      <c r="I294" s="13"/>
    </row>
    <row r="295" spans="1:9" ht="12.75">
      <c r="A295" s="59"/>
      <c r="B295" s="60"/>
      <c r="C295" s="61"/>
      <c r="D295" s="61"/>
      <c r="E295" s="61"/>
      <c r="F295" s="61"/>
      <c r="G295" s="56"/>
      <c r="H295" s="56"/>
      <c r="I295" s="13"/>
    </row>
    <row r="296" spans="1:9" ht="12.75">
      <c r="A296" s="59"/>
      <c r="B296" s="60"/>
      <c r="C296" s="61"/>
      <c r="D296" s="61"/>
      <c r="E296" s="61"/>
      <c r="F296" s="61"/>
      <c r="G296" s="56"/>
      <c r="H296" s="56"/>
      <c r="I296" s="13"/>
    </row>
    <row r="297" spans="1:9" ht="12.75">
      <c r="A297" s="59"/>
      <c r="B297" s="60"/>
      <c r="C297" s="61"/>
      <c r="D297" s="61"/>
      <c r="E297" s="61"/>
      <c r="F297" s="61"/>
      <c r="G297" s="56"/>
      <c r="H297" s="56"/>
      <c r="I297" s="13"/>
    </row>
    <row r="298" spans="1:9" ht="12.75">
      <c r="A298" s="59"/>
      <c r="B298" s="60"/>
      <c r="C298" s="61"/>
      <c r="D298" s="61"/>
      <c r="E298" s="61"/>
      <c r="F298" s="61"/>
      <c r="G298" s="56"/>
      <c r="H298" s="56"/>
      <c r="I298" s="13"/>
    </row>
    <row r="299" spans="1:9" ht="12.75">
      <c r="A299" s="59"/>
      <c r="B299" s="60"/>
      <c r="C299" s="61"/>
      <c r="D299" s="61"/>
      <c r="E299" s="61"/>
      <c r="F299" s="61"/>
      <c r="G299" s="56"/>
      <c r="H299" s="56"/>
      <c r="I299" s="13"/>
    </row>
    <row r="300" spans="1:9" ht="12.75">
      <c r="A300" s="59"/>
      <c r="B300" s="60"/>
      <c r="C300" s="61"/>
      <c r="D300" s="61"/>
      <c r="E300" s="61"/>
      <c r="F300" s="61"/>
      <c r="G300" s="56"/>
      <c r="H300" s="56"/>
      <c r="I300" s="13"/>
    </row>
    <row r="301" spans="1:9" ht="12.75">
      <c r="A301" s="59"/>
      <c r="B301" s="60"/>
      <c r="C301" s="61"/>
      <c r="D301" s="61"/>
      <c r="E301" s="61"/>
      <c r="F301" s="61"/>
      <c r="G301" s="56"/>
      <c r="H301" s="56"/>
      <c r="I301" s="13"/>
    </row>
    <row r="302" spans="1:9" ht="12.75">
      <c r="A302" s="59"/>
      <c r="B302" s="60"/>
      <c r="C302" s="61"/>
      <c r="D302" s="61"/>
      <c r="E302" s="61"/>
      <c r="F302" s="61"/>
      <c r="G302" s="56"/>
      <c r="H302" s="56"/>
      <c r="I302" s="13"/>
    </row>
    <row r="303" spans="1:9" ht="12.75">
      <c r="A303" s="59"/>
      <c r="B303" s="60"/>
      <c r="C303" s="61"/>
      <c r="D303" s="61"/>
      <c r="E303" s="61"/>
      <c r="F303" s="61"/>
      <c r="G303" s="56"/>
      <c r="H303" s="56"/>
      <c r="I303" s="13"/>
    </row>
    <row r="304" spans="1:9" ht="12.75">
      <c r="A304" s="59"/>
      <c r="B304" s="60"/>
      <c r="C304" s="61"/>
      <c r="D304" s="61"/>
      <c r="E304" s="61"/>
      <c r="F304" s="61"/>
      <c r="G304" s="56"/>
      <c r="H304" s="56"/>
      <c r="I304" s="13"/>
    </row>
    <row r="305" spans="1:9" ht="12.75">
      <c r="A305" s="59"/>
      <c r="B305" s="60"/>
      <c r="C305" s="61"/>
      <c r="D305" s="61"/>
      <c r="E305" s="61"/>
      <c r="F305" s="61"/>
      <c r="G305" s="56"/>
      <c r="H305" s="56"/>
      <c r="I305" s="13"/>
    </row>
    <row r="306" spans="1:9" ht="12.75">
      <c r="A306" s="59"/>
      <c r="B306" s="60"/>
      <c r="C306" s="61"/>
      <c r="D306" s="61"/>
      <c r="E306" s="61"/>
      <c r="F306" s="61"/>
      <c r="G306" s="56"/>
      <c r="H306" s="56"/>
      <c r="I306" s="13"/>
    </row>
    <row r="307" spans="1:9" ht="12.75">
      <c r="A307" s="59"/>
      <c r="B307" s="60"/>
      <c r="C307" s="61"/>
      <c r="D307" s="61"/>
      <c r="E307" s="61"/>
      <c r="F307" s="61"/>
      <c r="G307" s="56"/>
      <c r="H307" s="56"/>
      <c r="I307" s="13"/>
    </row>
    <row r="308" spans="1:9" ht="12.75">
      <c r="A308" s="59"/>
      <c r="B308" s="60"/>
      <c r="C308" s="61"/>
      <c r="D308" s="61"/>
      <c r="E308" s="61"/>
      <c r="F308" s="61"/>
      <c r="G308" s="56"/>
      <c r="H308" s="56"/>
      <c r="I308" s="13"/>
    </row>
    <row r="309" spans="1:9" ht="12.75">
      <c r="A309" s="59"/>
      <c r="B309" s="60"/>
      <c r="C309" s="61"/>
      <c r="D309" s="61"/>
      <c r="E309" s="61"/>
      <c r="F309" s="61"/>
      <c r="G309" s="56"/>
      <c r="H309" s="56"/>
      <c r="I309" s="13"/>
    </row>
    <row r="310" spans="1:9" ht="12.75">
      <c r="A310" s="59"/>
      <c r="B310" s="60"/>
      <c r="C310" s="61"/>
      <c r="D310" s="61"/>
      <c r="E310" s="61"/>
      <c r="F310" s="61"/>
      <c r="G310" s="56"/>
      <c r="H310" s="56"/>
      <c r="I310" s="13"/>
    </row>
    <row r="311" spans="1:9" ht="12.75">
      <c r="A311" s="59"/>
      <c r="B311" s="60"/>
      <c r="C311" s="61"/>
      <c r="D311" s="61"/>
      <c r="E311" s="61"/>
      <c r="F311" s="61"/>
      <c r="G311" s="56"/>
      <c r="H311" s="56"/>
      <c r="I311" s="13"/>
    </row>
    <row r="312" spans="1:9" ht="12.75">
      <c r="A312" s="59"/>
      <c r="B312" s="60"/>
      <c r="C312" s="61"/>
      <c r="D312" s="61"/>
      <c r="E312" s="61"/>
      <c r="F312" s="61"/>
      <c r="G312" s="56"/>
      <c r="H312" s="56"/>
      <c r="I312" s="13"/>
    </row>
    <row r="313" spans="1:9" ht="12.75">
      <c r="A313" s="59"/>
      <c r="B313" s="60"/>
      <c r="C313" s="61"/>
      <c r="D313" s="61"/>
      <c r="E313" s="61"/>
      <c r="F313" s="61"/>
      <c r="G313" s="56"/>
      <c r="H313" s="56"/>
      <c r="I313" s="13"/>
    </row>
    <row r="314" spans="1:9" ht="12.75">
      <c r="A314" s="59"/>
      <c r="B314" s="60"/>
      <c r="C314" s="61"/>
      <c r="D314" s="61"/>
      <c r="E314" s="61"/>
      <c r="F314" s="61"/>
      <c r="G314" s="56"/>
      <c r="H314" s="56"/>
      <c r="I314" s="13"/>
    </row>
    <row r="315" spans="1:9" ht="12.75">
      <c r="A315" s="59"/>
      <c r="B315" s="60"/>
      <c r="C315" s="61"/>
      <c r="D315" s="61"/>
      <c r="E315" s="61"/>
      <c r="F315" s="61"/>
      <c r="G315" s="56"/>
      <c r="H315" s="56"/>
      <c r="I315" s="13"/>
    </row>
    <row r="316" spans="1:9" ht="12.75">
      <c r="A316" s="59"/>
      <c r="B316" s="60"/>
      <c r="C316" s="61"/>
      <c r="D316" s="61"/>
      <c r="E316" s="61"/>
      <c r="F316" s="61"/>
      <c r="G316" s="56"/>
      <c r="H316" s="56"/>
      <c r="I316" s="13"/>
    </row>
    <row r="317" spans="1:9" ht="12.75">
      <c r="A317" s="59"/>
      <c r="B317" s="60"/>
      <c r="C317" s="61"/>
      <c r="D317" s="61"/>
      <c r="E317" s="61"/>
      <c r="F317" s="61"/>
      <c r="G317" s="56"/>
      <c r="H317" s="56"/>
      <c r="I317" s="13"/>
    </row>
    <row r="318" spans="1:9" ht="12.75">
      <c r="A318" s="59"/>
      <c r="B318" s="60"/>
      <c r="C318" s="61"/>
      <c r="D318" s="61"/>
      <c r="E318" s="61"/>
      <c r="F318" s="61"/>
      <c r="G318" s="56"/>
      <c r="H318" s="56"/>
      <c r="I318" s="13"/>
    </row>
    <row r="319" spans="1:9" ht="12.75">
      <c r="A319" s="59"/>
      <c r="B319" s="60"/>
      <c r="C319" s="61"/>
      <c r="D319" s="61"/>
      <c r="E319" s="61"/>
      <c r="F319" s="61"/>
      <c r="G319" s="56"/>
      <c r="H319" s="56"/>
      <c r="I319" s="13"/>
    </row>
    <row r="320" spans="1:9" ht="12.75">
      <c r="A320" s="59"/>
      <c r="B320" s="60"/>
      <c r="C320" s="61"/>
      <c r="D320" s="61"/>
      <c r="E320" s="61"/>
      <c r="F320" s="61"/>
      <c r="G320" s="56"/>
      <c r="H320" s="56"/>
      <c r="I320" s="13"/>
    </row>
    <row r="321" spans="1:9" ht="12.75">
      <c r="A321" s="59"/>
      <c r="B321" s="60"/>
      <c r="C321" s="61"/>
      <c r="D321" s="61"/>
      <c r="E321" s="61"/>
      <c r="F321" s="61"/>
      <c r="G321" s="56"/>
      <c r="H321" s="56"/>
      <c r="I321" s="13"/>
    </row>
    <row r="322" spans="1:9" ht="12.75">
      <c r="A322" s="59"/>
      <c r="B322" s="60"/>
      <c r="C322" s="61"/>
      <c r="D322" s="61"/>
      <c r="E322" s="61"/>
      <c r="F322" s="61"/>
      <c r="G322" s="56"/>
      <c r="H322" s="56"/>
      <c r="I322" s="13"/>
    </row>
    <row r="323" spans="1:9" ht="12.75">
      <c r="A323" s="59"/>
      <c r="B323" s="60"/>
      <c r="C323" s="61"/>
      <c r="D323" s="61"/>
      <c r="E323" s="61"/>
      <c r="F323" s="61"/>
      <c r="G323" s="56"/>
      <c r="H323" s="56"/>
      <c r="I323" s="13"/>
    </row>
    <row r="324" spans="1:9" ht="12.75">
      <c r="A324" s="59"/>
      <c r="B324" s="60"/>
      <c r="C324" s="61"/>
      <c r="D324" s="61"/>
      <c r="E324" s="61"/>
      <c r="F324" s="61"/>
      <c r="G324" s="56"/>
      <c r="H324" s="56"/>
      <c r="I324" s="13"/>
    </row>
    <row r="325" spans="1:9" ht="12.75">
      <c r="A325" s="59"/>
      <c r="B325" s="60"/>
      <c r="C325" s="61"/>
      <c r="D325" s="61"/>
      <c r="E325" s="61"/>
      <c r="F325" s="61"/>
      <c r="G325" s="56"/>
      <c r="H325" s="56"/>
      <c r="I325" s="13"/>
    </row>
    <row r="326" spans="1:9" ht="12.75">
      <c r="A326" s="59"/>
      <c r="B326" s="60"/>
      <c r="C326" s="61"/>
      <c r="D326" s="61"/>
      <c r="E326" s="61"/>
      <c r="F326" s="61"/>
      <c r="G326" s="56"/>
      <c r="H326" s="56"/>
      <c r="I326" s="13"/>
    </row>
    <row r="327" spans="1:9" ht="12.75">
      <c r="A327" s="59"/>
      <c r="B327" s="60"/>
      <c r="C327" s="61"/>
      <c r="D327" s="61"/>
      <c r="E327" s="61"/>
      <c r="F327" s="61"/>
      <c r="G327" s="56"/>
      <c r="H327" s="56"/>
      <c r="I327" s="13"/>
    </row>
    <row r="328" spans="1:9" ht="12.75">
      <c r="A328" s="59"/>
      <c r="B328" s="60"/>
      <c r="C328" s="61"/>
      <c r="D328" s="61"/>
      <c r="E328" s="61"/>
      <c r="F328" s="61"/>
      <c r="G328" s="56"/>
      <c r="H328" s="56"/>
      <c r="I328" s="13"/>
    </row>
    <row r="329" spans="1:9" ht="12.75">
      <c r="A329" s="59"/>
      <c r="B329" s="60"/>
      <c r="C329" s="61"/>
      <c r="D329" s="61"/>
      <c r="E329" s="61"/>
      <c r="F329" s="61"/>
      <c r="G329" s="56"/>
      <c r="H329" s="56"/>
      <c r="I329" s="13"/>
    </row>
    <row r="330" spans="1:9" ht="12.75">
      <c r="A330" s="59"/>
      <c r="B330" s="60"/>
      <c r="C330" s="61"/>
      <c r="D330" s="61"/>
      <c r="E330" s="61"/>
      <c r="F330" s="61"/>
      <c r="G330" s="56"/>
      <c r="H330" s="56"/>
      <c r="I330" s="13"/>
    </row>
    <row r="331" spans="1:9" ht="12.75">
      <c r="A331" s="59"/>
      <c r="B331" s="60"/>
      <c r="C331" s="61"/>
      <c r="D331" s="61"/>
      <c r="E331" s="61"/>
      <c r="F331" s="61"/>
      <c r="G331" s="56"/>
      <c r="H331" s="56"/>
      <c r="I331" s="13"/>
    </row>
    <row r="332" spans="1:9" ht="12.75">
      <c r="A332" s="59"/>
      <c r="B332" s="60"/>
      <c r="C332" s="61"/>
      <c r="D332" s="61"/>
      <c r="E332" s="61"/>
      <c r="F332" s="61"/>
      <c r="G332" s="56"/>
      <c r="H332" s="56"/>
      <c r="I332" s="13"/>
    </row>
    <row r="333" spans="1:9" ht="12.75">
      <c r="A333" s="59"/>
      <c r="B333" s="60"/>
      <c r="C333" s="61"/>
      <c r="D333" s="61"/>
      <c r="E333" s="61"/>
      <c r="F333" s="61"/>
      <c r="G333" s="56"/>
      <c r="H333" s="56"/>
      <c r="I333" s="13"/>
    </row>
    <row r="334" spans="1:9" ht="12.75">
      <c r="A334" s="59"/>
      <c r="B334" s="60"/>
      <c r="C334" s="61"/>
      <c r="D334" s="61"/>
      <c r="E334" s="61"/>
      <c r="F334" s="61"/>
      <c r="G334" s="56"/>
      <c r="H334" s="56"/>
      <c r="I334" s="13"/>
    </row>
    <row r="335" spans="1:9" ht="12.75">
      <c r="A335" s="59"/>
      <c r="B335" s="62"/>
      <c r="C335" s="63"/>
      <c r="D335" s="63"/>
      <c r="E335" s="63"/>
      <c r="F335" s="63"/>
      <c r="G335" s="56"/>
      <c r="H335" s="56"/>
      <c r="I335" s="13"/>
    </row>
    <row r="336" spans="1:9" ht="12.75">
      <c r="A336" s="59"/>
      <c r="B336" s="60"/>
      <c r="C336" s="61"/>
      <c r="D336" s="61"/>
      <c r="E336" s="61"/>
      <c r="F336" s="61"/>
      <c r="G336" s="56"/>
      <c r="H336" s="56"/>
      <c r="I336" s="13"/>
    </row>
    <row r="337" spans="1:9" ht="12.75">
      <c r="A337" s="59"/>
      <c r="B337" s="60"/>
      <c r="C337" s="61"/>
      <c r="D337" s="61"/>
      <c r="E337" s="61"/>
      <c r="F337" s="61"/>
      <c r="G337" s="56"/>
      <c r="H337" s="56"/>
      <c r="I337" s="13"/>
    </row>
    <row r="338" spans="1:9" ht="12.75">
      <c r="A338" s="59"/>
      <c r="B338" s="60"/>
      <c r="C338" s="61"/>
      <c r="D338" s="61"/>
      <c r="E338" s="61"/>
      <c r="F338" s="61"/>
      <c r="G338" s="56"/>
      <c r="H338" s="56"/>
      <c r="I338" s="13"/>
    </row>
    <row r="339" spans="1:9" ht="12.75">
      <c r="A339" s="59"/>
      <c r="B339" s="60"/>
      <c r="C339" s="61"/>
      <c r="D339" s="61"/>
      <c r="E339" s="61"/>
      <c r="F339" s="61"/>
      <c r="G339" s="56"/>
      <c r="H339" s="56"/>
      <c r="I339" s="13"/>
    </row>
    <row r="340" spans="1:9" ht="12.75">
      <c r="A340" s="59"/>
      <c r="B340" s="60"/>
      <c r="C340" s="61"/>
      <c r="D340" s="61"/>
      <c r="E340" s="61"/>
      <c r="F340" s="61"/>
      <c r="G340" s="56"/>
      <c r="H340" s="56"/>
      <c r="I340" s="13"/>
    </row>
    <row r="341" spans="1:9" ht="12.75">
      <c r="A341" s="59"/>
      <c r="B341" s="60"/>
      <c r="C341" s="61"/>
      <c r="D341" s="61"/>
      <c r="E341" s="61"/>
      <c r="F341" s="61"/>
      <c r="G341" s="56"/>
      <c r="H341" s="56"/>
      <c r="I341" s="13"/>
    </row>
    <row r="342" spans="1:9" ht="12.75">
      <c r="A342" s="59"/>
      <c r="B342" s="60"/>
      <c r="C342" s="61"/>
      <c r="D342" s="61"/>
      <c r="E342" s="61"/>
      <c r="F342" s="61"/>
      <c r="G342" s="56"/>
      <c r="H342" s="56"/>
      <c r="I342" s="13"/>
    </row>
    <row r="343" spans="1:9" ht="12.75">
      <c r="A343" s="59"/>
      <c r="B343" s="60"/>
      <c r="C343" s="61"/>
      <c r="D343" s="61"/>
      <c r="E343" s="61"/>
      <c r="F343" s="61"/>
      <c r="G343" s="56"/>
      <c r="H343" s="56"/>
      <c r="I343" s="13"/>
    </row>
    <row r="344" spans="1:9" ht="12.75">
      <c r="A344" s="59"/>
      <c r="B344" s="60"/>
      <c r="C344" s="61"/>
      <c r="D344" s="61"/>
      <c r="E344" s="61"/>
      <c r="F344" s="61"/>
      <c r="G344" s="56"/>
      <c r="H344" s="56"/>
      <c r="I344" s="13"/>
    </row>
    <row r="345" spans="1:9" ht="12.75">
      <c r="A345" s="59"/>
      <c r="B345" s="60"/>
      <c r="C345" s="61"/>
      <c r="D345" s="61"/>
      <c r="E345" s="61"/>
      <c r="F345" s="61"/>
      <c r="G345" s="56"/>
      <c r="H345" s="56"/>
      <c r="I345" s="13"/>
    </row>
    <row r="346" spans="1:9" ht="12.75">
      <c r="A346" s="59"/>
      <c r="B346" s="60"/>
      <c r="C346" s="61"/>
      <c r="D346" s="61"/>
      <c r="E346" s="61"/>
      <c r="F346" s="61"/>
      <c r="G346" s="56"/>
      <c r="H346" s="56"/>
      <c r="I346" s="13"/>
    </row>
    <row r="347" spans="1:9" ht="12.75">
      <c r="A347" s="59"/>
      <c r="B347" s="60"/>
      <c r="C347" s="61"/>
      <c r="D347" s="61"/>
      <c r="E347" s="61"/>
      <c r="F347" s="61"/>
      <c r="G347" s="56"/>
      <c r="H347" s="56"/>
      <c r="I347" s="13"/>
    </row>
    <row r="348" spans="1:9" ht="12.75">
      <c r="A348" s="59"/>
      <c r="B348" s="60"/>
      <c r="C348" s="61"/>
      <c r="D348" s="61"/>
      <c r="E348" s="61"/>
      <c r="F348" s="61"/>
      <c r="G348" s="56"/>
      <c r="H348" s="56"/>
      <c r="I348" s="13"/>
    </row>
    <row r="349" spans="1:9" ht="12.75">
      <c r="A349" s="59"/>
      <c r="B349" s="60"/>
      <c r="C349" s="61"/>
      <c r="D349" s="61"/>
      <c r="E349" s="61"/>
      <c r="F349" s="61"/>
      <c r="G349" s="56"/>
      <c r="H349" s="56"/>
      <c r="I349" s="13"/>
    </row>
    <row r="350" spans="1:9" ht="12.75">
      <c r="A350" s="59"/>
      <c r="B350" s="60"/>
      <c r="C350" s="61"/>
      <c r="D350" s="61"/>
      <c r="E350" s="61"/>
      <c r="F350" s="61"/>
      <c r="G350" s="56"/>
      <c r="H350" s="56"/>
      <c r="I350" s="13"/>
    </row>
    <row r="351" spans="1:9" ht="12.75">
      <c r="A351" s="59"/>
      <c r="B351" s="60"/>
      <c r="C351" s="61"/>
      <c r="D351" s="61"/>
      <c r="E351" s="61"/>
      <c r="F351" s="61"/>
      <c r="G351" s="56"/>
      <c r="H351" s="56"/>
      <c r="I351" s="13"/>
    </row>
    <row r="352" spans="1:9" ht="12.75">
      <c r="A352" s="59"/>
      <c r="B352" s="60"/>
      <c r="C352" s="61"/>
      <c r="D352" s="61"/>
      <c r="E352" s="61"/>
      <c r="F352" s="61"/>
      <c r="G352" s="56"/>
      <c r="H352" s="56"/>
      <c r="I352" s="13"/>
    </row>
    <row r="353" spans="1:9" ht="12.75">
      <c r="A353" s="59"/>
      <c r="B353" s="60"/>
      <c r="C353" s="61"/>
      <c r="D353" s="61"/>
      <c r="E353" s="61"/>
      <c r="F353" s="61"/>
      <c r="G353" s="56"/>
      <c r="H353" s="56"/>
      <c r="I353" s="13"/>
    </row>
    <row r="354" spans="1:9" ht="12.75">
      <c r="A354" s="59"/>
      <c r="B354" s="60"/>
      <c r="C354" s="61"/>
      <c r="D354" s="61"/>
      <c r="E354" s="61"/>
      <c r="F354" s="61"/>
      <c r="G354" s="56"/>
      <c r="H354" s="56"/>
      <c r="I354" s="13"/>
    </row>
    <row r="355" spans="1:9" ht="12.75">
      <c r="A355" s="59"/>
      <c r="B355" s="60"/>
      <c r="C355" s="61"/>
      <c r="D355" s="61"/>
      <c r="E355" s="61"/>
      <c r="F355" s="61"/>
      <c r="G355" s="56"/>
      <c r="H355" s="56"/>
      <c r="I355" s="13"/>
    </row>
    <row r="356" spans="1:9" ht="12.75">
      <c r="A356" s="59"/>
      <c r="B356" s="60"/>
      <c r="C356" s="61"/>
      <c r="D356" s="61"/>
      <c r="E356" s="61"/>
      <c r="F356" s="61"/>
      <c r="G356" s="56"/>
      <c r="H356" s="56"/>
      <c r="I356" s="13"/>
    </row>
    <row r="357" spans="1:9" ht="12.75">
      <c r="A357" s="59"/>
      <c r="B357" s="60"/>
      <c r="C357" s="61"/>
      <c r="D357" s="61"/>
      <c r="E357" s="61"/>
      <c r="F357" s="61"/>
      <c r="G357" s="56"/>
      <c r="H357" s="56"/>
      <c r="I357" s="13"/>
    </row>
    <row r="358" spans="1:9" ht="12.75">
      <c r="A358" s="59"/>
      <c r="B358" s="60"/>
      <c r="C358" s="61"/>
      <c r="D358" s="61"/>
      <c r="E358" s="61"/>
      <c r="F358" s="61"/>
      <c r="G358" s="56"/>
      <c r="H358" s="56"/>
      <c r="I358" s="13"/>
    </row>
    <row r="359" spans="1:9" ht="12.75">
      <c r="A359" s="59"/>
      <c r="B359" s="60"/>
      <c r="C359" s="61"/>
      <c r="D359" s="61"/>
      <c r="E359" s="61"/>
      <c r="F359" s="61"/>
      <c r="G359" s="56"/>
      <c r="H359" s="56"/>
      <c r="I359" s="13"/>
    </row>
    <row r="360" spans="1:9" ht="12.75">
      <c r="A360" s="59"/>
      <c r="B360" s="60"/>
      <c r="C360" s="61"/>
      <c r="D360" s="61"/>
      <c r="E360" s="61"/>
      <c r="F360" s="61"/>
      <c r="G360" s="56"/>
      <c r="H360" s="56"/>
      <c r="I360" s="13"/>
    </row>
    <row r="361" spans="1:9" ht="12.75">
      <c r="A361" s="59"/>
      <c r="B361" s="60"/>
      <c r="C361" s="61"/>
      <c r="D361" s="61"/>
      <c r="E361" s="61"/>
      <c r="F361" s="61"/>
      <c r="G361" s="56"/>
      <c r="H361" s="56"/>
      <c r="I361" s="13"/>
    </row>
    <row r="362" spans="1:9" ht="12.75">
      <c r="A362" s="59"/>
      <c r="B362" s="60"/>
      <c r="C362" s="61"/>
      <c r="D362" s="61"/>
      <c r="E362" s="61"/>
      <c r="F362" s="61"/>
      <c r="G362" s="56"/>
      <c r="H362" s="56"/>
      <c r="I362" s="13"/>
    </row>
    <row r="363" spans="1:9" ht="12.75">
      <c r="A363" s="59"/>
      <c r="B363" s="60"/>
      <c r="C363" s="61"/>
      <c r="D363" s="61"/>
      <c r="E363" s="61"/>
      <c r="F363" s="61"/>
      <c r="G363" s="56"/>
      <c r="H363" s="56"/>
      <c r="I363" s="13"/>
    </row>
    <row r="364" spans="1:9" ht="12.75">
      <c r="A364" s="59"/>
      <c r="B364" s="60"/>
      <c r="C364" s="61"/>
      <c r="D364" s="61"/>
      <c r="E364" s="61"/>
      <c r="F364" s="61"/>
      <c r="G364" s="56"/>
      <c r="H364" s="56"/>
      <c r="I364" s="13"/>
    </row>
    <row r="365" spans="1:9" ht="12.75">
      <c r="A365" s="59"/>
      <c r="B365" s="60"/>
      <c r="C365" s="61"/>
      <c r="D365" s="61"/>
      <c r="E365" s="61"/>
      <c r="F365" s="61"/>
      <c r="G365" s="56"/>
      <c r="H365" s="56"/>
      <c r="I365" s="13"/>
    </row>
    <row r="366" spans="1:9" ht="12.75">
      <c r="A366" s="59"/>
      <c r="B366" s="60"/>
      <c r="C366" s="61"/>
      <c r="D366" s="61"/>
      <c r="E366" s="61"/>
      <c r="F366" s="61"/>
      <c r="G366" s="56"/>
      <c r="H366" s="56"/>
      <c r="I366" s="13"/>
    </row>
    <row r="367" spans="1:9" ht="12.75">
      <c r="A367" s="59"/>
      <c r="B367" s="60"/>
      <c r="C367" s="61"/>
      <c r="D367" s="61"/>
      <c r="E367" s="61"/>
      <c r="F367" s="61"/>
      <c r="G367" s="56"/>
      <c r="H367" s="56"/>
      <c r="I367" s="13"/>
    </row>
    <row r="368" spans="1:9" ht="12.75">
      <c r="A368" s="59"/>
      <c r="B368" s="60"/>
      <c r="C368" s="61"/>
      <c r="D368" s="61"/>
      <c r="E368" s="61"/>
      <c r="F368" s="61"/>
      <c r="G368" s="56"/>
      <c r="H368" s="56"/>
      <c r="I368" s="13"/>
    </row>
    <row r="369" spans="1:9" ht="12.75">
      <c r="A369" s="59"/>
      <c r="B369" s="60"/>
      <c r="C369" s="61"/>
      <c r="D369" s="61"/>
      <c r="E369" s="61"/>
      <c r="F369" s="61"/>
      <c r="G369" s="56"/>
      <c r="H369" s="56"/>
      <c r="I369" s="13"/>
    </row>
    <row r="370" spans="1:9" ht="12.75">
      <c r="A370" s="59"/>
      <c r="B370" s="60"/>
      <c r="C370" s="61"/>
      <c r="D370" s="61"/>
      <c r="E370" s="61"/>
      <c r="F370" s="61"/>
      <c r="G370" s="56"/>
      <c r="H370" s="56"/>
      <c r="I370" s="13"/>
    </row>
    <row r="371" spans="1:9" ht="12.75">
      <c r="A371" s="59"/>
      <c r="B371" s="60"/>
      <c r="C371" s="61"/>
      <c r="D371" s="61"/>
      <c r="E371" s="61"/>
      <c r="F371" s="61"/>
      <c r="G371" s="56"/>
      <c r="H371" s="56"/>
      <c r="I371" s="13"/>
    </row>
    <row r="372" spans="1:9" ht="12.75">
      <c r="A372" s="59"/>
      <c r="B372" s="60"/>
      <c r="C372" s="61"/>
      <c r="D372" s="61"/>
      <c r="E372" s="61"/>
      <c r="F372" s="61"/>
      <c r="G372" s="56"/>
      <c r="H372" s="56"/>
      <c r="I372" s="13"/>
    </row>
    <row r="373" spans="1:9" ht="12.75">
      <c r="A373" s="59"/>
      <c r="B373" s="60"/>
      <c r="C373" s="61"/>
      <c r="D373" s="61"/>
      <c r="E373" s="61"/>
      <c r="F373" s="61"/>
      <c r="G373" s="56"/>
      <c r="H373" s="56"/>
      <c r="I373" s="13"/>
    </row>
    <row r="374" spans="1:9" ht="12.75">
      <c r="A374" s="59"/>
      <c r="B374" s="60"/>
      <c r="C374" s="61"/>
      <c r="D374" s="61"/>
      <c r="E374" s="61"/>
      <c r="F374" s="61"/>
      <c r="G374" s="56"/>
      <c r="H374" s="56"/>
      <c r="I374" s="13"/>
    </row>
    <row r="375" spans="1:9" ht="12.75">
      <c r="A375" s="59"/>
      <c r="B375" s="60"/>
      <c r="C375" s="61"/>
      <c r="D375" s="61"/>
      <c r="E375" s="61"/>
      <c r="F375" s="61"/>
      <c r="G375" s="56"/>
      <c r="H375" s="56"/>
      <c r="I375" s="13"/>
    </row>
    <row r="376" spans="1:9" ht="12.75">
      <c r="A376" s="59"/>
      <c r="B376" s="60"/>
      <c r="C376" s="61"/>
      <c r="D376" s="61"/>
      <c r="E376" s="61"/>
      <c r="F376" s="61"/>
      <c r="G376" s="56"/>
      <c r="H376" s="56"/>
      <c r="I376" s="13"/>
    </row>
    <row r="377" spans="1:9" ht="12.75">
      <c r="A377" s="59"/>
      <c r="B377" s="60"/>
      <c r="C377" s="61"/>
      <c r="D377" s="61"/>
      <c r="E377" s="61"/>
      <c r="F377" s="61"/>
      <c r="G377" s="56"/>
      <c r="H377" s="56"/>
      <c r="I377" s="13"/>
    </row>
    <row r="378" spans="1:9" ht="12.75">
      <c r="A378" s="59"/>
      <c r="B378" s="60"/>
      <c r="C378" s="61"/>
      <c r="D378" s="61"/>
      <c r="E378" s="61"/>
      <c r="F378" s="61"/>
      <c r="G378" s="56"/>
      <c r="H378" s="56"/>
      <c r="I378" s="13"/>
    </row>
    <row r="379" spans="1:9" ht="12.75">
      <c r="A379" s="59"/>
      <c r="B379" s="60"/>
      <c r="C379" s="61"/>
      <c r="D379" s="61"/>
      <c r="E379" s="61"/>
      <c r="F379" s="61"/>
      <c r="G379" s="56"/>
      <c r="H379" s="56"/>
      <c r="I379" s="13"/>
    </row>
    <row r="380" spans="1:9" ht="12.75">
      <c r="A380" s="59"/>
      <c r="B380" s="60"/>
      <c r="C380" s="61"/>
      <c r="D380" s="61"/>
      <c r="E380" s="61"/>
      <c r="F380" s="61"/>
      <c r="G380" s="56"/>
      <c r="H380" s="56"/>
      <c r="I380" s="13"/>
    </row>
    <row r="381" spans="1:9" ht="12.75">
      <c r="A381" s="59"/>
      <c r="B381" s="60"/>
      <c r="C381" s="61"/>
      <c r="D381" s="61"/>
      <c r="E381" s="61"/>
      <c r="F381" s="61"/>
      <c r="G381" s="56"/>
      <c r="H381" s="56"/>
      <c r="I381" s="13"/>
    </row>
    <row r="382" spans="1:9" ht="12.75">
      <c r="A382" s="59"/>
      <c r="B382" s="60"/>
      <c r="C382" s="61"/>
      <c r="D382" s="61"/>
      <c r="E382" s="61"/>
      <c r="F382" s="61"/>
      <c r="G382" s="56"/>
      <c r="H382" s="56"/>
      <c r="I382" s="13"/>
    </row>
    <row r="383" spans="1:9" ht="12.75">
      <c r="A383" s="64"/>
      <c r="B383" s="62"/>
      <c r="C383" s="63"/>
      <c r="D383" s="63"/>
      <c r="E383" s="63"/>
      <c r="F383" s="63"/>
      <c r="G383" s="56"/>
      <c r="H383" s="56"/>
      <c r="I383" s="13"/>
    </row>
    <row r="384" spans="1:9" ht="12.75">
      <c r="A384" s="59"/>
      <c r="B384" s="60"/>
      <c r="C384" s="61"/>
      <c r="D384" s="61"/>
      <c r="E384" s="61"/>
      <c r="F384" s="61"/>
      <c r="G384" s="56"/>
      <c r="H384" s="56"/>
      <c r="I384" s="13"/>
    </row>
    <row r="385" spans="1:9" ht="12.75">
      <c r="A385" s="59"/>
      <c r="B385" s="60"/>
      <c r="C385" s="61"/>
      <c r="D385" s="61"/>
      <c r="E385" s="61"/>
      <c r="F385" s="61"/>
      <c r="G385" s="56"/>
      <c r="H385" s="56"/>
      <c r="I385" s="13"/>
    </row>
    <row r="386" spans="1:9" ht="12.75">
      <c r="A386" s="59"/>
      <c r="B386" s="60"/>
      <c r="C386" s="61"/>
      <c r="D386" s="61"/>
      <c r="E386" s="61"/>
      <c r="F386" s="61"/>
      <c r="G386" s="56"/>
      <c r="H386" s="56"/>
      <c r="I386" s="13"/>
    </row>
    <row r="387" spans="1:9" ht="12.75">
      <c r="A387" s="59"/>
      <c r="B387" s="60"/>
      <c r="C387" s="61"/>
      <c r="D387" s="61"/>
      <c r="E387" s="61"/>
      <c r="F387" s="61"/>
      <c r="G387" s="56"/>
      <c r="H387" s="56"/>
      <c r="I387" s="13"/>
    </row>
    <row r="388" spans="1:9" ht="12.75">
      <c r="A388" s="59"/>
      <c r="B388" s="60"/>
      <c r="C388" s="61"/>
      <c r="D388" s="61"/>
      <c r="E388" s="61"/>
      <c r="F388" s="61"/>
      <c r="G388" s="56"/>
      <c r="H388" s="56"/>
      <c r="I388" s="13"/>
    </row>
    <row r="389" spans="1:9" ht="12.75">
      <c r="A389" s="59"/>
      <c r="B389" s="60"/>
      <c r="C389" s="61"/>
      <c r="D389" s="61"/>
      <c r="E389" s="61"/>
      <c r="F389" s="61"/>
      <c r="G389" s="56"/>
      <c r="H389" s="56"/>
      <c r="I389" s="13"/>
    </row>
    <row r="390" spans="1:9" ht="12.75">
      <c r="A390" s="59"/>
      <c r="B390" s="62"/>
      <c r="C390" s="63"/>
      <c r="D390" s="63"/>
      <c r="E390" s="63"/>
      <c r="F390" s="63"/>
      <c r="G390" s="56"/>
      <c r="H390" s="56"/>
      <c r="I390" s="13"/>
    </row>
    <row r="391" spans="1:9" ht="12.75">
      <c r="A391" s="59"/>
      <c r="B391" s="60"/>
      <c r="C391" s="61"/>
      <c r="D391" s="61"/>
      <c r="E391" s="61"/>
      <c r="F391" s="61"/>
      <c r="G391" s="56"/>
      <c r="H391" s="56"/>
      <c r="I391" s="13"/>
    </row>
    <row r="392" spans="1:9" ht="12.75">
      <c r="A392" s="59"/>
      <c r="B392" s="60"/>
      <c r="C392" s="61"/>
      <c r="D392" s="61"/>
      <c r="E392" s="61"/>
      <c r="F392" s="61"/>
      <c r="G392" s="56"/>
      <c r="H392" s="56"/>
      <c r="I392" s="13"/>
    </row>
    <row r="393" spans="1:9" ht="12.75">
      <c r="A393" s="59"/>
      <c r="B393" s="60"/>
      <c r="C393" s="61"/>
      <c r="D393" s="61"/>
      <c r="E393" s="61"/>
      <c r="F393" s="61"/>
      <c r="G393" s="56"/>
      <c r="H393" s="56"/>
      <c r="I393" s="13"/>
    </row>
    <row r="394" spans="1:9" ht="12.75">
      <c r="A394" s="59"/>
      <c r="B394" s="60"/>
      <c r="C394" s="61"/>
      <c r="D394" s="61"/>
      <c r="E394" s="61"/>
      <c r="F394" s="61"/>
      <c r="G394" s="56"/>
      <c r="H394" s="56"/>
      <c r="I394" s="13"/>
    </row>
    <row r="395" spans="1:9" ht="12.75">
      <c r="A395" s="59"/>
      <c r="B395" s="60"/>
      <c r="C395" s="61"/>
      <c r="D395" s="61"/>
      <c r="E395" s="61"/>
      <c r="F395" s="61"/>
      <c r="G395" s="56"/>
      <c r="H395" s="56"/>
      <c r="I395" s="13"/>
    </row>
    <row r="396" spans="1:9" ht="12.75">
      <c r="A396" s="59"/>
      <c r="B396" s="60"/>
      <c r="C396" s="61"/>
      <c r="D396" s="61"/>
      <c r="E396" s="61"/>
      <c r="F396" s="61"/>
      <c r="G396" s="56"/>
      <c r="H396" s="56"/>
      <c r="I396" s="13"/>
    </row>
    <row r="397" spans="1:9" ht="12.75">
      <c r="A397" s="59"/>
      <c r="B397" s="60"/>
      <c r="C397" s="61"/>
      <c r="D397" s="61"/>
      <c r="E397" s="61"/>
      <c r="F397" s="61"/>
      <c r="G397" s="56"/>
      <c r="H397" s="56"/>
      <c r="I397" s="13"/>
    </row>
    <row r="398" spans="1:9" ht="12.75">
      <c r="A398" s="59"/>
      <c r="B398" s="60"/>
      <c r="C398" s="61"/>
      <c r="D398" s="61"/>
      <c r="E398" s="61"/>
      <c r="F398" s="61"/>
      <c r="G398" s="56"/>
      <c r="H398" s="56"/>
      <c r="I398" s="13"/>
    </row>
    <row r="399" spans="1:9" ht="12.75">
      <c r="A399" s="59"/>
      <c r="B399" s="60"/>
      <c r="C399" s="61"/>
      <c r="D399" s="61"/>
      <c r="E399" s="61"/>
      <c r="F399" s="61"/>
      <c r="G399" s="56"/>
      <c r="H399" s="56"/>
      <c r="I399" s="13"/>
    </row>
    <row r="400" spans="1:9" ht="12.75">
      <c r="A400" s="59"/>
      <c r="B400" s="60"/>
      <c r="C400" s="61"/>
      <c r="D400" s="61"/>
      <c r="E400" s="61"/>
      <c r="F400" s="61"/>
      <c r="G400" s="56"/>
      <c r="H400" s="56"/>
      <c r="I400" s="13"/>
    </row>
    <row r="401" spans="1:9" ht="12.75">
      <c r="A401" s="59"/>
      <c r="B401" s="60"/>
      <c r="C401" s="61"/>
      <c r="D401" s="61"/>
      <c r="E401" s="61"/>
      <c r="F401" s="61"/>
      <c r="G401" s="56"/>
      <c r="H401" s="56"/>
      <c r="I401" s="13"/>
    </row>
    <row r="402" spans="1:9" ht="12.75">
      <c r="A402" s="59"/>
      <c r="B402" s="60"/>
      <c r="C402" s="61"/>
      <c r="D402" s="61"/>
      <c r="E402" s="61"/>
      <c r="F402" s="61"/>
      <c r="G402" s="56"/>
      <c r="H402" s="56"/>
      <c r="I402" s="13"/>
    </row>
    <row r="403" spans="1:9" ht="12.75">
      <c r="A403" s="59"/>
      <c r="B403" s="60"/>
      <c r="C403" s="61"/>
      <c r="D403" s="61"/>
      <c r="E403" s="61"/>
      <c r="F403" s="61"/>
      <c r="G403" s="56"/>
      <c r="H403" s="56"/>
      <c r="I403" s="13"/>
    </row>
    <row r="404" spans="1:9" ht="12.75">
      <c r="A404" s="59"/>
      <c r="B404" s="60"/>
      <c r="C404" s="61"/>
      <c r="D404" s="61"/>
      <c r="E404" s="61"/>
      <c r="F404" s="61"/>
      <c r="G404" s="56"/>
      <c r="H404" s="56"/>
      <c r="I404" s="13"/>
    </row>
    <row r="405" spans="1:9" ht="12.75">
      <c r="A405" s="59"/>
      <c r="B405" s="60"/>
      <c r="C405" s="61"/>
      <c r="D405" s="61"/>
      <c r="E405" s="61"/>
      <c r="F405" s="61"/>
      <c r="G405" s="56"/>
      <c r="H405" s="56"/>
      <c r="I405" s="13"/>
    </row>
    <row r="406" spans="1:9" ht="12.75">
      <c r="A406" s="59"/>
      <c r="B406" s="60"/>
      <c r="C406" s="61"/>
      <c r="D406" s="61"/>
      <c r="E406" s="61"/>
      <c r="F406" s="61"/>
      <c r="G406" s="56"/>
      <c r="H406" s="56"/>
      <c r="I406" s="13"/>
    </row>
    <row r="407" spans="1:9" ht="12.75">
      <c r="A407" s="59"/>
      <c r="B407" s="60"/>
      <c r="C407" s="61"/>
      <c r="D407" s="61"/>
      <c r="E407" s="61"/>
      <c r="F407" s="61"/>
      <c r="G407" s="56"/>
      <c r="H407" s="56"/>
      <c r="I407" s="13"/>
    </row>
    <row r="408" spans="1:9" ht="12.75">
      <c r="A408" s="59"/>
      <c r="B408" s="60"/>
      <c r="C408" s="61"/>
      <c r="D408" s="61"/>
      <c r="E408" s="61"/>
      <c r="F408" s="61"/>
      <c r="G408" s="56"/>
      <c r="H408" s="56"/>
      <c r="I408" s="13"/>
    </row>
    <row r="409" spans="1:9" ht="12.75">
      <c r="A409" s="59"/>
      <c r="B409" s="60"/>
      <c r="C409" s="61"/>
      <c r="D409" s="61"/>
      <c r="E409" s="61"/>
      <c r="F409" s="61"/>
      <c r="G409" s="56"/>
      <c r="H409" s="56"/>
      <c r="I409" s="13"/>
    </row>
    <row r="410" spans="1:9" ht="12.75">
      <c r="A410" s="59"/>
      <c r="B410" s="60"/>
      <c r="C410" s="61"/>
      <c r="D410" s="61"/>
      <c r="E410" s="61"/>
      <c r="F410" s="61"/>
      <c r="G410" s="56"/>
      <c r="H410" s="56"/>
      <c r="I410" s="13"/>
    </row>
    <row r="411" spans="1:9" ht="12.75">
      <c r="A411" s="59"/>
      <c r="B411" s="60"/>
      <c r="C411" s="61"/>
      <c r="D411" s="61"/>
      <c r="E411" s="61"/>
      <c r="F411" s="61"/>
      <c r="G411" s="56"/>
      <c r="H411" s="56"/>
      <c r="I411" s="13"/>
    </row>
    <row r="412" spans="1:9" ht="12.75">
      <c r="A412" s="59"/>
      <c r="B412" s="60"/>
      <c r="C412" s="61"/>
      <c r="D412" s="61"/>
      <c r="E412" s="61"/>
      <c r="F412" s="61"/>
      <c r="G412" s="56"/>
      <c r="H412" s="56"/>
      <c r="I412" s="13"/>
    </row>
    <row r="413" spans="1:9" ht="12.75">
      <c r="A413" s="59"/>
      <c r="B413" s="60"/>
      <c r="C413" s="61"/>
      <c r="D413" s="61"/>
      <c r="E413" s="61"/>
      <c r="F413" s="61"/>
      <c r="G413" s="56"/>
      <c r="H413" s="56"/>
      <c r="I413" s="13"/>
    </row>
    <row r="414" spans="1:9" ht="12.75">
      <c r="A414" s="59"/>
      <c r="B414" s="60"/>
      <c r="C414" s="61"/>
      <c r="D414" s="61"/>
      <c r="E414" s="61"/>
      <c r="F414" s="61"/>
      <c r="G414" s="56"/>
      <c r="H414" s="56"/>
      <c r="I414" s="13"/>
    </row>
    <row r="415" spans="1:9" ht="12.75">
      <c r="A415" s="59"/>
      <c r="B415" s="60"/>
      <c r="C415" s="61"/>
      <c r="D415" s="61"/>
      <c r="E415" s="61"/>
      <c r="F415" s="61"/>
      <c r="G415" s="56"/>
      <c r="H415" s="56"/>
      <c r="I415" s="13"/>
    </row>
    <row r="416" spans="1:9" ht="12.75">
      <c r="A416" s="59"/>
      <c r="B416" s="60"/>
      <c r="C416" s="61"/>
      <c r="D416" s="61"/>
      <c r="E416" s="61"/>
      <c r="F416" s="61"/>
      <c r="G416" s="56"/>
      <c r="H416" s="56"/>
      <c r="I416" s="13"/>
    </row>
    <row r="417" spans="1:9" ht="12.75">
      <c r="A417" s="59"/>
      <c r="B417" s="60"/>
      <c r="C417" s="61"/>
      <c r="D417" s="61"/>
      <c r="E417" s="61"/>
      <c r="F417" s="61"/>
      <c r="G417" s="56"/>
      <c r="H417" s="56"/>
      <c r="I417" s="13"/>
    </row>
    <row r="418" spans="1:9" ht="12.75">
      <c r="A418" s="59"/>
      <c r="B418" s="60"/>
      <c r="C418" s="61"/>
      <c r="D418" s="61"/>
      <c r="E418" s="61"/>
      <c r="F418" s="61"/>
      <c r="G418" s="56"/>
      <c r="H418" s="56"/>
      <c r="I418" s="13"/>
    </row>
    <row r="419" spans="1:9" ht="12.75">
      <c r="A419" s="59"/>
      <c r="B419" s="60"/>
      <c r="C419" s="61"/>
      <c r="D419" s="61"/>
      <c r="E419" s="61"/>
      <c r="F419" s="61"/>
      <c r="G419" s="56"/>
      <c r="H419" s="56"/>
      <c r="I419" s="13"/>
    </row>
    <row r="420" spans="1:9" ht="12.75">
      <c r="A420" s="59"/>
      <c r="B420" s="60"/>
      <c r="C420" s="61"/>
      <c r="D420" s="61"/>
      <c r="E420" s="61"/>
      <c r="F420" s="61"/>
      <c r="G420" s="56"/>
      <c r="H420" s="56"/>
      <c r="I420" s="13"/>
    </row>
    <row r="421" spans="1:9" ht="12.75">
      <c r="A421" s="59"/>
      <c r="B421" s="60"/>
      <c r="C421" s="61"/>
      <c r="D421" s="61"/>
      <c r="E421" s="61"/>
      <c r="F421" s="61"/>
      <c r="G421" s="56"/>
      <c r="H421" s="56"/>
      <c r="I421" s="13"/>
    </row>
    <row r="422" spans="1:9" ht="12.75">
      <c r="A422" s="59"/>
      <c r="B422" s="60"/>
      <c r="C422" s="61"/>
      <c r="D422" s="61"/>
      <c r="E422" s="61"/>
      <c r="F422" s="61"/>
      <c r="G422" s="56"/>
      <c r="H422" s="56"/>
      <c r="I422" s="13"/>
    </row>
    <row r="423" spans="1:9" ht="12.75">
      <c r="A423" s="59"/>
      <c r="B423" s="60"/>
      <c r="C423" s="61"/>
      <c r="D423" s="61"/>
      <c r="E423" s="61"/>
      <c r="F423" s="61"/>
      <c r="G423" s="56"/>
      <c r="H423" s="56"/>
      <c r="I423" s="13"/>
    </row>
    <row r="424" spans="1:9" ht="12.75">
      <c r="A424" s="59"/>
      <c r="B424" s="60"/>
      <c r="C424" s="61"/>
      <c r="D424" s="61"/>
      <c r="E424" s="61"/>
      <c r="F424" s="61"/>
      <c r="G424" s="56"/>
      <c r="H424" s="56"/>
      <c r="I424" s="13"/>
    </row>
    <row r="425" spans="1:9" ht="12.75">
      <c r="A425" s="59"/>
      <c r="B425" s="60"/>
      <c r="C425" s="61"/>
      <c r="D425" s="61"/>
      <c r="E425" s="61"/>
      <c r="F425" s="61"/>
      <c r="G425" s="56"/>
      <c r="H425" s="56"/>
      <c r="I425" s="13"/>
    </row>
    <row r="426" spans="1:9" ht="12.75">
      <c r="A426" s="59"/>
      <c r="B426" s="60"/>
      <c r="C426" s="61"/>
      <c r="D426" s="61"/>
      <c r="E426" s="61"/>
      <c r="F426" s="61"/>
      <c r="G426" s="56"/>
      <c r="H426" s="56"/>
      <c r="I426" s="13"/>
    </row>
    <row r="427" spans="1:9" ht="12.75">
      <c r="A427" s="59"/>
      <c r="B427" s="60"/>
      <c r="C427" s="61"/>
      <c r="D427" s="61"/>
      <c r="E427" s="61"/>
      <c r="F427" s="61"/>
      <c r="G427" s="56"/>
      <c r="H427" s="56"/>
      <c r="I427" s="13"/>
    </row>
    <row r="428" spans="1:9" ht="12.75">
      <c r="A428" s="59"/>
      <c r="B428" s="60"/>
      <c r="C428" s="61"/>
      <c r="D428" s="61"/>
      <c r="E428" s="61"/>
      <c r="F428" s="61"/>
      <c r="G428" s="56"/>
      <c r="H428" s="56"/>
      <c r="I428" s="13"/>
    </row>
    <row r="429" spans="1:9" ht="12.75">
      <c r="A429" s="59"/>
      <c r="B429" s="60"/>
      <c r="C429" s="61"/>
      <c r="D429" s="61"/>
      <c r="E429" s="61"/>
      <c r="F429" s="61"/>
      <c r="G429" s="56"/>
      <c r="H429" s="56"/>
      <c r="I429" s="13"/>
    </row>
    <row r="430" spans="1:9" ht="12.75">
      <c r="A430" s="59"/>
      <c r="B430" s="60"/>
      <c r="C430" s="61"/>
      <c r="D430" s="61"/>
      <c r="E430" s="61"/>
      <c r="F430" s="61"/>
      <c r="G430" s="56"/>
      <c r="H430" s="56"/>
      <c r="I430" s="13"/>
    </row>
    <row r="431" spans="1:9" ht="12.75">
      <c r="A431" s="59"/>
      <c r="B431" s="60"/>
      <c r="C431" s="61"/>
      <c r="D431" s="61"/>
      <c r="E431" s="61"/>
      <c r="F431" s="61"/>
      <c r="G431" s="56"/>
      <c r="H431" s="56"/>
      <c r="I431" s="13"/>
    </row>
    <row r="432" spans="1:9" ht="12.75">
      <c r="A432" s="59"/>
      <c r="B432" s="60"/>
      <c r="C432" s="61"/>
      <c r="D432" s="61"/>
      <c r="E432" s="61"/>
      <c r="F432" s="61"/>
      <c r="G432" s="56"/>
      <c r="H432" s="56"/>
      <c r="I432" s="13"/>
    </row>
    <row r="433" spans="1:9" ht="12.75">
      <c r="A433" s="59"/>
      <c r="B433" s="60"/>
      <c r="C433" s="61"/>
      <c r="D433" s="61"/>
      <c r="E433" s="61"/>
      <c r="F433" s="61"/>
      <c r="G433" s="56"/>
      <c r="H433" s="56"/>
      <c r="I433" s="13"/>
    </row>
    <row r="434" spans="1:9" ht="12.75">
      <c r="A434" s="59"/>
      <c r="B434" s="60"/>
      <c r="C434" s="61"/>
      <c r="D434" s="61"/>
      <c r="E434" s="61"/>
      <c r="F434" s="61"/>
      <c r="G434" s="56"/>
      <c r="H434" s="56"/>
      <c r="I434" s="13"/>
    </row>
    <row r="435" spans="1:9" ht="12.75">
      <c r="A435" s="59"/>
      <c r="B435" s="60"/>
      <c r="C435" s="61"/>
      <c r="D435" s="61"/>
      <c r="E435" s="61"/>
      <c r="F435" s="61"/>
      <c r="G435" s="56"/>
      <c r="H435" s="56"/>
      <c r="I435" s="13"/>
    </row>
    <row r="436" spans="1:9" ht="12.75">
      <c r="A436" s="59"/>
      <c r="B436" s="60"/>
      <c r="C436" s="61"/>
      <c r="D436" s="61"/>
      <c r="E436" s="61"/>
      <c r="F436" s="61"/>
      <c r="G436" s="56"/>
      <c r="H436" s="56"/>
      <c r="I436" s="13"/>
    </row>
    <row r="437" spans="1:9" ht="12.75">
      <c r="A437" s="59"/>
      <c r="B437" s="60"/>
      <c r="C437" s="61"/>
      <c r="D437" s="61"/>
      <c r="E437" s="61"/>
      <c r="F437" s="61"/>
      <c r="G437" s="56"/>
      <c r="H437" s="56"/>
      <c r="I437" s="13"/>
    </row>
    <row r="438" spans="1:9" ht="12.75">
      <c r="A438" s="59"/>
      <c r="B438" s="60"/>
      <c r="C438" s="61"/>
      <c r="D438" s="61"/>
      <c r="E438" s="61"/>
      <c r="F438" s="61"/>
      <c r="G438" s="56"/>
      <c r="H438" s="56"/>
      <c r="I438" s="13"/>
    </row>
    <row r="439" spans="1:9" ht="12.75">
      <c r="A439" s="59"/>
      <c r="B439" s="60"/>
      <c r="C439" s="61"/>
      <c r="D439" s="61"/>
      <c r="E439" s="61"/>
      <c r="F439" s="61"/>
      <c r="G439" s="56"/>
      <c r="H439" s="56"/>
      <c r="I439" s="13"/>
    </row>
    <row r="440" spans="1:9" ht="12.75">
      <c r="A440" s="59"/>
      <c r="B440" s="60"/>
      <c r="C440" s="61"/>
      <c r="D440" s="61"/>
      <c r="E440" s="61"/>
      <c r="F440" s="61"/>
      <c r="G440" s="56"/>
      <c r="H440" s="56"/>
      <c r="I440" s="13"/>
    </row>
    <row r="441" spans="1:9" ht="12.75">
      <c r="A441" s="59"/>
      <c r="B441" s="60"/>
      <c r="C441" s="61"/>
      <c r="D441" s="61"/>
      <c r="E441" s="61"/>
      <c r="F441" s="61"/>
      <c r="G441" s="56"/>
      <c r="H441" s="56"/>
      <c r="I441" s="13"/>
    </row>
    <row r="442" spans="1:9" ht="12.75">
      <c r="A442" s="59"/>
      <c r="B442" s="60"/>
      <c r="C442" s="61"/>
      <c r="D442" s="61"/>
      <c r="E442" s="61"/>
      <c r="F442" s="61"/>
      <c r="G442" s="56"/>
      <c r="H442" s="56"/>
      <c r="I442" s="13"/>
    </row>
    <row r="443" spans="1:9" ht="12.75">
      <c r="A443" s="59"/>
      <c r="B443" s="60"/>
      <c r="C443" s="61"/>
      <c r="D443" s="61"/>
      <c r="E443" s="61"/>
      <c r="F443" s="61"/>
      <c r="G443" s="56"/>
      <c r="H443" s="56"/>
      <c r="I443" s="13"/>
    </row>
    <row r="444" spans="1:9" ht="12.75">
      <c r="A444" s="59"/>
      <c r="B444" s="60"/>
      <c r="C444" s="61"/>
      <c r="D444" s="61"/>
      <c r="E444" s="61"/>
      <c r="F444" s="61"/>
      <c r="G444" s="56"/>
      <c r="H444" s="56"/>
      <c r="I444" s="13"/>
    </row>
    <row r="445" spans="1:9" ht="12.75">
      <c r="A445" s="59"/>
      <c r="B445" s="60"/>
      <c r="C445" s="61"/>
      <c r="D445" s="61"/>
      <c r="E445" s="61"/>
      <c r="F445" s="61"/>
      <c r="G445" s="56"/>
      <c r="H445" s="56"/>
      <c r="I445" s="13"/>
    </row>
    <row r="446" spans="1:9" ht="12.75">
      <c r="A446" s="59"/>
      <c r="B446" s="60"/>
      <c r="C446" s="61"/>
      <c r="D446" s="61"/>
      <c r="E446" s="61"/>
      <c r="F446" s="61"/>
      <c r="G446" s="56"/>
      <c r="H446" s="56"/>
      <c r="I446" s="13"/>
    </row>
    <row r="447" spans="1:9" ht="12.75">
      <c r="A447" s="59"/>
      <c r="B447" s="60"/>
      <c r="C447" s="61"/>
      <c r="D447" s="61"/>
      <c r="E447" s="61"/>
      <c r="F447" s="61"/>
      <c r="G447" s="56"/>
      <c r="H447" s="56"/>
      <c r="I447" s="13"/>
    </row>
    <row r="448" spans="1:9" ht="12.75">
      <c r="A448" s="59"/>
      <c r="B448" s="60"/>
      <c r="C448" s="61"/>
      <c r="D448" s="61"/>
      <c r="E448" s="61"/>
      <c r="F448" s="61"/>
      <c r="G448" s="56"/>
      <c r="H448" s="56"/>
      <c r="I448" s="13"/>
    </row>
    <row r="449" spans="1:9" ht="12.75">
      <c r="A449" s="59"/>
      <c r="B449" s="60"/>
      <c r="C449" s="61"/>
      <c r="D449" s="61"/>
      <c r="E449" s="61"/>
      <c r="F449" s="61"/>
      <c r="G449" s="56"/>
      <c r="H449" s="56"/>
      <c r="I449" s="13"/>
    </row>
    <row r="450" spans="1:9" ht="12.75">
      <c r="A450" s="59"/>
      <c r="B450" s="60"/>
      <c r="C450" s="61"/>
      <c r="D450" s="61"/>
      <c r="E450" s="61"/>
      <c r="F450" s="61"/>
      <c r="G450" s="56"/>
      <c r="H450" s="56"/>
      <c r="I450" s="13"/>
    </row>
    <row r="451" spans="1:9" ht="12.75">
      <c r="A451" s="59"/>
      <c r="B451" s="60"/>
      <c r="C451" s="61"/>
      <c r="D451" s="61"/>
      <c r="E451" s="61"/>
      <c r="F451" s="61"/>
      <c r="G451" s="56"/>
      <c r="H451" s="56"/>
      <c r="I451" s="13"/>
    </row>
    <row r="452" spans="1:9" ht="12.75">
      <c r="A452" s="59"/>
      <c r="B452" s="60"/>
      <c r="C452" s="61"/>
      <c r="D452" s="61"/>
      <c r="E452" s="61"/>
      <c r="F452" s="61"/>
      <c r="G452" s="56"/>
      <c r="H452" s="56"/>
      <c r="I452" s="13"/>
    </row>
    <row r="453" spans="1:9" ht="12.75">
      <c r="A453" s="59"/>
      <c r="B453" s="60"/>
      <c r="C453" s="61"/>
      <c r="D453" s="61"/>
      <c r="E453" s="61"/>
      <c r="F453" s="61"/>
      <c r="G453" s="56"/>
      <c r="H453" s="56"/>
      <c r="I453" s="13"/>
    </row>
    <row r="454" spans="1:9" ht="12.75">
      <c r="A454" s="59"/>
      <c r="B454" s="60"/>
      <c r="C454" s="61"/>
      <c r="D454" s="61"/>
      <c r="E454" s="61"/>
      <c r="F454" s="61"/>
      <c r="G454" s="56"/>
      <c r="H454" s="56"/>
      <c r="I454" s="13"/>
    </row>
    <row r="455" spans="1:9" ht="12.75">
      <c r="A455" s="59"/>
      <c r="B455" s="60"/>
      <c r="C455" s="61"/>
      <c r="D455" s="61"/>
      <c r="E455" s="61"/>
      <c r="F455" s="61"/>
      <c r="G455" s="56"/>
      <c r="H455" s="56"/>
      <c r="I455" s="13"/>
    </row>
    <row r="456" spans="1:9" ht="12.75">
      <c r="A456" s="59"/>
      <c r="B456" s="60"/>
      <c r="C456" s="61"/>
      <c r="D456" s="61"/>
      <c r="E456" s="61"/>
      <c r="F456" s="61"/>
      <c r="G456" s="56"/>
      <c r="H456" s="56"/>
      <c r="I456" s="13"/>
    </row>
    <row r="457" spans="1:9" ht="12.75">
      <c r="A457" s="59"/>
      <c r="B457" s="60"/>
      <c r="C457" s="61"/>
      <c r="D457" s="61"/>
      <c r="E457" s="61"/>
      <c r="F457" s="61"/>
      <c r="G457" s="56"/>
      <c r="H457" s="56"/>
      <c r="I457" s="13"/>
    </row>
    <row r="458" spans="1:9" ht="12.75">
      <c r="A458" s="59"/>
      <c r="B458" s="60"/>
      <c r="C458" s="61"/>
      <c r="D458" s="61"/>
      <c r="E458" s="61"/>
      <c r="F458" s="61"/>
      <c r="G458" s="56"/>
      <c r="H458" s="56"/>
      <c r="I458" s="13"/>
    </row>
    <row r="459" spans="1:9" ht="12.75">
      <c r="A459" s="59"/>
      <c r="B459" s="60"/>
      <c r="C459" s="61"/>
      <c r="D459" s="61"/>
      <c r="E459" s="61"/>
      <c r="F459" s="61"/>
      <c r="G459" s="56"/>
      <c r="H459" s="56"/>
      <c r="I459" s="13"/>
    </row>
    <row r="460" spans="1:9" ht="12.75">
      <c r="A460" s="59"/>
      <c r="B460" s="60"/>
      <c r="C460" s="61"/>
      <c r="D460" s="61"/>
      <c r="E460" s="61"/>
      <c r="F460" s="61"/>
      <c r="G460" s="56"/>
      <c r="H460" s="56"/>
      <c r="I460" s="13"/>
    </row>
    <row r="461" spans="1:9" ht="12.75">
      <c r="A461" s="59"/>
      <c r="B461" s="60"/>
      <c r="C461" s="61"/>
      <c r="D461" s="61"/>
      <c r="E461" s="61"/>
      <c r="F461" s="61"/>
      <c r="G461" s="56"/>
      <c r="H461" s="56"/>
      <c r="I461" s="13"/>
    </row>
    <row r="462" spans="1:9" ht="12.75">
      <c r="A462" s="59"/>
      <c r="B462" s="60"/>
      <c r="C462" s="61"/>
      <c r="D462" s="61"/>
      <c r="E462" s="61"/>
      <c r="F462" s="61"/>
      <c r="G462" s="56"/>
      <c r="H462" s="56"/>
      <c r="I462" s="13"/>
    </row>
    <row r="463" spans="1:9" ht="12.75">
      <c r="A463" s="59"/>
      <c r="B463" s="60"/>
      <c r="C463" s="61"/>
      <c r="D463" s="61"/>
      <c r="E463" s="61"/>
      <c r="F463" s="61"/>
      <c r="G463" s="56"/>
      <c r="H463" s="56"/>
      <c r="I463" s="13"/>
    </row>
    <row r="464" spans="1:9" ht="12.75">
      <c r="A464" s="59"/>
      <c r="B464" s="60"/>
      <c r="C464" s="61"/>
      <c r="D464" s="61"/>
      <c r="E464" s="61"/>
      <c r="F464" s="61"/>
      <c r="G464" s="56"/>
      <c r="H464" s="56"/>
      <c r="I464" s="13"/>
    </row>
    <row r="465" spans="1:9" ht="12.75">
      <c r="A465" s="59"/>
      <c r="B465" s="60"/>
      <c r="C465" s="61"/>
      <c r="D465" s="61"/>
      <c r="E465" s="61"/>
      <c r="F465" s="61"/>
      <c r="G465" s="56"/>
      <c r="H465" s="56"/>
      <c r="I465" s="13"/>
    </row>
    <row r="466" spans="1:9" ht="12.75">
      <c r="A466" s="59"/>
      <c r="B466" s="60"/>
      <c r="C466" s="61"/>
      <c r="D466" s="61"/>
      <c r="E466" s="61"/>
      <c r="F466" s="61"/>
      <c r="G466" s="56"/>
      <c r="H466" s="56"/>
      <c r="I466" s="13"/>
    </row>
    <row r="467" spans="1:9" ht="12.75">
      <c r="A467" s="59"/>
      <c r="B467" s="60"/>
      <c r="C467" s="61"/>
      <c r="D467" s="61"/>
      <c r="E467" s="61"/>
      <c r="F467" s="61"/>
      <c r="G467" s="56"/>
      <c r="H467" s="56"/>
      <c r="I467" s="13"/>
    </row>
    <row r="468" spans="1:9" ht="12.75">
      <c r="A468" s="59"/>
      <c r="B468" s="60"/>
      <c r="C468" s="61"/>
      <c r="D468" s="61"/>
      <c r="E468" s="61"/>
      <c r="F468" s="61"/>
      <c r="G468" s="56"/>
      <c r="H468" s="56"/>
      <c r="I468" s="13"/>
    </row>
    <row r="469" spans="1:9" ht="12.75">
      <c r="A469" s="59"/>
      <c r="B469" s="60"/>
      <c r="C469" s="61"/>
      <c r="D469" s="61"/>
      <c r="E469" s="61"/>
      <c r="F469" s="61"/>
      <c r="G469" s="56"/>
      <c r="H469" s="56"/>
      <c r="I469" s="13"/>
    </row>
    <row r="470" spans="1:9" ht="12.75">
      <c r="A470" s="59"/>
      <c r="B470" s="60"/>
      <c r="C470" s="61"/>
      <c r="D470" s="61"/>
      <c r="E470" s="61"/>
      <c r="F470" s="61"/>
      <c r="G470" s="56"/>
      <c r="H470" s="56"/>
      <c r="I470" s="13"/>
    </row>
    <row r="471" spans="1:9" ht="12.75">
      <c r="A471" s="59"/>
      <c r="B471" s="60"/>
      <c r="C471" s="61"/>
      <c r="D471" s="61"/>
      <c r="E471" s="61"/>
      <c r="F471" s="61"/>
      <c r="G471" s="56"/>
      <c r="H471" s="56"/>
      <c r="I471" s="13"/>
    </row>
    <row r="472" spans="1:9" ht="12.75">
      <c r="A472" s="59"/>
      <c r="B472" s="60"/>
      <c r="C472" s="61"/>
      <c r="D472" s="61"/>
      <c r="E472" s="61"/>
      <c r="F472" s="61"/>
      <c r="G472" s="56"/>
      <c r="H472" s="56"/>
      <c r="I472" s="13"/>
    </row>
    <row r="473" spans="1:9" ht="12.75">
      <c r="A473" s="59"/>
      <c r="B473" s="60"/>
      <c r="C473" s="61"/>
      <c r="D473" s="61"/>
      <c r="E473" s="61"/>
      <c r="F473" s="61"/>
      <c r="G473" s="56"/>
      <c r="H473" s="56"/>
      <c r="I473" s="13"/>
    </row>
    <row r="474" spans="1:9" ht="12.75">
      <c r="A474" s="59"/>
      <c r="B474" s="60"/>
      <c r="C474" s="61"/>
      <c r="D474" s="61"/>
      <c r="E474" s="61"/>
      <c r="F474" s="61"/>
      <c r="G474" s="56"/>
      <c r="H474" s="56"/>
      <c r="I474" s="13"/>
    </row>
    <row r="475" spans="1:9" ht="12.75">
      <c r="A475" s="59"/>
      <c r="B475" s="60"/>
      <c r="C475" s="61"/>
      <c r="D475" s="61"/>
      <c r="E475" s="61"/>
      <c r="F475" s="61"/>
      <c r="G475" s="56"/>
      <c r="H475" s="56"/>
      <c r="I475" s="13"/>
    </row>
    <row r="476" spans="1:9" ht="12.75">
      <c r="A476" s="59"/>
      <c r="B476" s="60"/>
      <c r="C476" s="61"/>
      <c r="D476" s="61"/>
      <c r="E476" s="61"/>
      <c r="F476" s="61"/>
      <c r="G476" s="56"/>
      <c r="H476" s="56"/>
      <c r="I476" s="13"/>
    </row>
    <row r="477" spans="1:9" ht="12.75">
      <c r="A477" s="59"/>
      <c r="B477" s="60"/>
      <c r="C477" s="61"/>
      <c r="D477" s="61"/>
      <c r="E477" s="61"/>
      <c r="F477" s="61"/>
      <c r="G477" s="56"/>
      <c r="H477" s="56"/>
      <c r="I477" s="13"/>
    </row>
    <row r="478" spans="1:9" ht="12.75">
      <c r="A478" s="59"/>
      <c r="B478" s="60"/>
      <c r="C478" s="61"/>
      <c r="D478" s="61"/>
      <c r="E478" s="61"/>
      <c r="F478" s="61"/>
      <c r="G478" s="56"/>
      <c r="H478" s="56"/>
      <c r="I478" s="13"/>
    </row>
    <row r="479" spans="1:9" ht="12.75">
      <c r="A479" s="59"/>
      <c r="B479" s="60"/>
      <c r="C479" s="61"/>
      <c r="D479" s="61"/>
      <c r="E479" s="61"/>
      <c r="F479" s="61"/>
      <c r="G479" s="56"/>
      <c r="H479" s="56"/>
      <c r="I479" s="13"/>
    </row>
    <row r="480" spans="1:9" ht="12.75">
      <c r="A480" s="59"/>
      <c r="B480" s="60"/>
      <c r="C480" s="61"/>
      <c r="D480" s="61"/>
      <c r="E480" s="61"/>
      <c r="F480" s="61"/>
      <c r="G480" s="56"/>
      <c r="H480" s="56"/>
      <c r="I480" s="13"/>
    </row>
    <row r="481" spans="1:9" ht="12.75">
      <c r="A481" s="59"/>
      <c r="B481" s="60"/>
      <c r="C481" s="61"/>
      <c r="D481" s="61"/>
      <c r="E481" s="61"/>
      <c r="F481" s="61"/>
      <c r="G481" s="56"/>
      <c r="H481" s="56"/>
      <c r="I481" s="13"/>
    </row>
    <row r="482" spans="1:9" ht="12.75">
      <c r="A482" s="59"/>
      <c r="B482" s="60"/>
      <c r="C482" s="61"/>
      <c r="D482" s="61"/>
      <c r="E482" s="61"/>
      <c r="F482" s="61"/>
      <c r="G482" s="56"/>
      <c r="H482" s="56"/>
      <c r="I482" s="13"/>
    </row>
    <row r="483" spans="1:9" ht="12.75">
      <c r="A483" s="59"/>
      <c r="B483" s="60"/>
      <c r="C483" s="61"/>
      <c r="D483" s="61"/>
      <c r="E483" s="61"/>
      <c r="F483" s="61"/>
      <c r="G483" s="56"/>
      <c r="H483" s="56"/>
      <c r="I483" s="13"/>
    </row>
    <row r="484" spans="1:9" ht="12.75">
      <c r="A484" s="59"/>
      <c r="B484" s="60"/>
      <c r="C484" s="61"/>
      <c r="D484" s="61"/>
      <c r="E484" s="61"/>
      <c r="F484" s="61"/>
      <c r="G484" s="56"/>
      <c r="H484" s="56"/>
      <c r="I484" s="13"/>
    </row>
    <row r="485" spans="1:9" ht="12.75">
      <c r="A485" s="59"/>
      <c r="B485" s="60"/>
      <c r="C485" s="61"/>
      <c r="D485" s="61"/>
      <c r="E485" s="61"/>
      <c r="F485" s="61"/>
      <c r="G485" s="56"/>
      <c r="H485" s="56"/>
      <c r="I485" s="13"/>
    </row>
    <row r="486" spans="1:9" ht="12.75">
      <c r="A486" s="59"/>
      <c r="B486" s="60"/>
      <c r="C486" s="61"/>
      <c r="D486" s="61"/>
      <c r="E486" s="61"/>
      <c r="F486" s="61"/>
      <c r="G486" s="56"/>
      <c r="H486" s="56"/>
      <c r="I486" s="13"/>
    </row>
    <row r="487" spans="1:9" ht="12.75">
      <c r="A487" s="59"/>
      <c r="B487" s="60"/>
      <c r="C487" s="61"/>
      <c r="D487" s="61"/>
      <c r="E487" s="61"/>
      <c r="F487" s="61"/>
      <c r="G487" s="56"/>
      <c r="H487" s="56"/>
      <c r="I487" s="13"/>
    </row>
    <row r="488" spans="1:9" ht="12.75">
      <c r="A488" s="59"/>
      <c r="B488" s="60"/>
      <c r="C488" s="61"/>
      <c r="D488" s="61"/>
      <c r="E488" s="61"/>
      <c r="F488" s="61"/>
      <c r="G488" s="56"/>
      <c r="H488" s="56"/>
      <c r="I488" s="13"/>
    </row>
    <row r="489" spans="1:9" ht="12.75">
      <c r="A489" s="59"/>
      <c r="B489" s="60"/>
      <c r="C489" s="61"/>
      <c r="D489" s="61"/>
      <c r="E489" s="61"/>
      <c r="F489" s="61"/>
      <c r="G489" s="56"/>
      <c r="H489" s="56"/>
      <c r="I489" s="13"/>
    </row>
    <row r="490" spans="1:9" ht="12.75">
      <c r="A490" s="59"/>
      <c r="B490" s="60"/>
      <c r="C490" s="61"/>
      <c r="D490" s="61"/>
      <c r="E490" s="61"/>
      <c r="F490" s="61"/>
      <c r="G490" s="56"/>
      <c r="H490" s="56"/>
      <c r="I490" s="13"/>
    </row>
    <row r="491" spans="1:9" ht="12.75">
      <c r="A491" s="59"/>
      <c r="B491" s="60"/>
      <c r="C491" s="61"/>
      <c r="D491" s="61"/>
      <c r="E491" s="61"/>
      <c r="F491" s="61"/>
      <c r="G491" s="56"/>
      <c r="H491" s="56"/>
      <c r="I491" s="13"/>
    </row>
    <row r="492" spans="1:9" ht="12.75">
      <c r="A492" s="59"/>
      <c r="B492" s="60"/>
      <c r="C492" s="61"/>
      <c r="D492" s="61"/>
      <c r="E492" s="61"/>
      <c r="F492" s="61"/>
      <c r="G492" s="56"/>
      <c r="H492" s="56"/>
      <c r="I492" s="13"/>
    </row>
    <row r="493" spans="1:9" ht="12.75">
      <c r="A493" s="59"/>
      <c r="B493" s="60"/>
      <c r="C493" s="61"/>
      <c r="D493" s="61"/>
      <c r="E493" s="61"/>
      <c r="F493" s="61"/>
      <c r="G493" s="56"/>
      <c r="H493" s="56"/>
      <c r="I493" s="13"/>
    </row>
    <row r="494" spans="1:9" ht="12.75">
      <c r="A494" s="59"/>
      <c r="B494" s="60"/>
      <c r="C494" s="61"/>
      <c r="D494" s="61"/>
      <c r="E494" s="61"/>
      <c r="F494" s="61"/>
      <c r="G494" s="56"/>
      <c r="H494" s="56"/>
      <c r="I494" s="13"/>
    </row>
    <row r="495" spans="1:9" ht="12.75">
      <c r="A495" s="59"/>
      <c r="B495" s="60"/>
      <c r="C495" s="61"/>
      <c r="D495" s="61"/>
      <c r="E495" s="61"/>
      <c r="F495" s="61"/>
      <c r="G495" s="56"/>
      <c r="H495" s="56"/>
      <c r="I495" s="13"/>
    </row>
    <row r="496" spans="1:9" ht="12.75">
      <c r="A496" s="59"/>
      <c r="B496" s="60"/>
      <c r="C496" s="61"/>
      <c r="D496" s="61"/>
      <c r="E496" s="61"/>
      <c r="F496" s="61"/>
      <c r="G496" s="56"/>
      <c r="H496" s="56"/>
      <c r="I496" s="13"/>
    </row>
    <row r="497" spans="1:9" ht="12.75">
      <c r="A497" s="59"/>
      <c r="B497" s="60"/>
      <c r="C497" s="61"/>
      <c r="D497" s="61"/>
      <c r="E497" s="61"/>
      <c r="F497" s="61"/>
      <c r="G497" s="56"/>
      <c r="H497" s="56"/>
      <c r="I497" s="13"/>
    </row>
    <row r="498" spans="1:9" ht="12.75">
      <c r="A498" s="59"/>
      <c r="B498" s="60"/>
      <c r="C498" s="61"/>
      <c r="D498" s="61"/>
      <c r="E498" s="61"/>
      <c r="F498" s="61"/>
      <c r="G498" s="56"/>
      <c r="H498" s="56"/>
      <c r="I498" s="13"/>
    </row>
    <row r="499" spans="1:9" ht="12.75">
      <c r="A499" s="59"/>
      <c r="B499" s="60"/>
      <c r="C499" s="61"/>
      <c r="D499" s="61"/>
      <c r="E499" s="61"/>
      <c r="F499" s="61"/>
      <c r="G499" s="56"/>
      <c r="H499" s="56"/>
      <c r="I499" s="13"/>
    </row>
    <row r="500" spans="1:9" ht="12.75">
      <c r="A500" s="59"/>
      <c r="B500" s="60"/>
      <c r="C500" s="61"/>
      <c r="D500" s="61"/>
      <c r="E500" s="61"/>
      <c r="F500" s="61"/>
      <c r="G500" s="56"/>
      <c r="H500" s="56"/>
      <c r="I500" s="13"/>
    </row>
    <row r="501" spans="1:9" ht="12.75">
      <c r="A501" s="59"/>
      <c r="B501" s="60"/>
      <c r="C501" s="61"/>
      <c r="D501" s="61"/>
      <c r="E501" s="61"/>
      <c r="F501" s="61"/>
      <c r="G501" s="56"/>
      <c r="H501" s="56"/>
      <c r="I501" s="13"/>
    </row>
    <row r="502" spans="1:9" ht="12.75">
      <c r="A502" s="59"/>
      <c r="B502" s="60"/>
      <c r="C502" s="61"/>
      <c r="D502" s="61"/>
      <c r="E502" s="61"/>
      <c r="F502" s="61"/>
      <c r="G502" s="56"/>
      <c r="H502" s="56"/>
      <c r="I502" s="13"/>
    </row>
    <row r="503" spans="1:9" ht="12.75">
      <c r="A503" s="59"/>
      <c r="B503" s="60"/>
      <c r="C503" s="61"/>
      <c r="D503" s="61"/>
      <c r="E503" s="61"/>
      <c r="F503" s="61"/>
      <c r="G503" s="56"/>
      <c r="H503" s="56"/>
      <c r="I503" s="13"/>
    </row>
    <row r="504" spans="1:9" ht="12.75">
      <c r="A504" s="59"/>
      <c r="B504" s="60"/>
      <c r="C504" s="61"/>
      <c r="D504" s="61"/>
      <c r="E504" s="61"/>
      <c r="F504" s="61"/>
      <c r="G504" s="56"/>
      <c r="H504" s="56"/>
      <c r="I504" s="13"/>
    </row>
    <row r="505" spans="1:9" ht="12.75">
      <c r="A505" s="59"/>
      <c r="B505" s="60"/>
      <c r="C505" s="61"/>
      <c r="D505" s="61"/>
      <c r="E505" s="61"/>
      <c r="F505" s="61"/>
      <c r="G505" s="56"/>
      <c r="H505" s="56"/>
      <c r="I505" s="13"/>
    </row>
    <row r="506" spans="1:9" ht="12.75">
      <c r="A506" s="59"/>
      <c r="B506" s="60"/>
      <c r="C506" s="61"/>
      <c r="D506" s="61"/>
      <c r="E506" s="61"/>
      <c r="F506" s="61"/>
      <c r="G506" s="56"/>
      <c r="H506" s="56"/>
      <c r="I506" s="13"/>
    </row>
    <row r="507" spans="1:9" ht="12.75">
      <c r="A507" s="59"/>
      <c r="B507" s="60"/>
      <c r="C507" s="61"/>
      <c r="D507" s="61"/>
      <c r="E507" s="61"/>
      <c r="F507" s="61"/>
      <c r="G507" s="56"/>
      <c r="H507" s="56"/>
      <c r="I507" s="13"/>
    </row>
    <row r="508" spans="1:9" ht="12.75">
      <c r="A508" s="59"/>
      <c r="B508" s="60"/>
      <c r="C508" s="61"/>
      <c r="D508" s="61"/>
      <c r="E508" s="61"/>
      <c r="F508" s="61"/>
      <c r="G508" s="56"/>
      <c r="H508" s="56"/>
      <c r="I508" s="13"/>
    </row>
    <row r="509" spans="1:9" ht="12.75">
      <c r="A509" s="59"/>
      <c r="B509" s="60"/>
      <c r="C509" s="61"/>
      <c r="D509" s="61"/>
      <c r="E509" s="61"/>
      <c r="F509" s="61"/>
      <c r="G509" s="56"/>
      <c r="H509" s="56"/>
      <c r="I509" s="13"/>
    </row>
    <row r="510" spans="1:9" ht="12.75">
      <c r="A510" s="59"/>
      <c r="B510" s="60"/>
      <c r="C510" s="61"/>
      <c r="D510" s="61"/>
      <c r="E510" s="61"/>
      <c r="F510" s="61"/>
      <c r="G510" s="56"/>
      <c r="H510" s="56"/>
      <c r="I510" s="13"/>
    </row>
    <row r="511" spans="1:9" ht="12.75">
      <c r="A511" s="59"/>
      <c r="B511" s="60"/>
      <c r="C511" s="61"/>
      <c r="D511" s="61"/>
      <c r="E511" s="61"/>
      <c r="F511" s="61"/>
      <c r="G511" s="56"/>
      <c r="H511" s="56"/>
      <c r="I511" s="13"/>
    </row>
    <row r="512" spans="1:9" ht="12.75">
      <c r="A512" s="59"/>
      <c r="B512" s="60"/>
      <c r="C512" s="61"/>
      <c r="D512" s="61"/>
      <c r="E512" s="61"/>
      <c r="F512" s="61"/>
      <c r="G512" s="56"/>
      <c r="H512" s="56"/>
      <c r="I512" s="13"/>
    </row>
    <row r="513" spans="1:9" ht="12.75">
      <c r="A513" s="59"/>
      <c r="B513" s="60"/>
      <c r="C513" s="61"/>
      <c r="D513" s="61"/>
      <c r="E513" s="61"/>
      <c r="F513" s="61"/>
      <c r="G513" s="56"/>
      <c r="H513" s="56"/>
      <c r="I513" s="13"/>
    </row>
    <row r="514" spans="1:9" ht="12.75">
      <c r="A514" s="59"/>
      <c r="B514" s="60"/>
      <c r="C514" s="61"/>
      <c r="D514" s="61"/>
      <c r="E514" s="61"/>
      <c r="F514" s="61"/>
      <c r="G514" s="56"/>
      <c r="H514" s="56"/>
      <c r="I514" s="13"/>
    </row>
    <row r="515" spans="1:9" ht="12.75">
      <c r="A515" s="59"/>
      <c r="B515" s="60"/>
      <c r="C515" s="61"/>
      <c r="D515" s="61"/>
      <c r="E515" s="61"/>
      <c r="F515" s="61"/>
      <c r="G515" s="56"/>
      <c r="H515" s="56"/>
      <c r="I515" s="13"/>
    </row>
    <row r="516" spans="1:9" ht="12.75">
      <c r="A516" s="59"/>
      <c r="B516" s="60"/>
      <c r="C516" s="61"/>
      <c r="D516" s="61"/>
      <c r="E516" s="61"/>
      <c r="F516" s="61"/>
      <c r="G516" s="56"/>
      <c r="H516" s="56"/>
      <c r="I516" s="13"/>
    </row>
    <row r="517" spans="1:9" ht="12.75">
      <c r="A517" s="59"/>
      <c r="B517" s="60"/>
      <c r="C517" s="61"/>
      <c r="D517" s="61"/>
      <c r="E517" s="61"/>
      <c r="F517" s="61"/>
      <c r="G517" s="56"/>
      <c r="H517" s="56"/>
      <c r="I517" s="13"/>
    </row>
    <row r="518" spans="1:9" ht="12.75">
      <c r="A518" s="59"/>
      <c r="B518" s="60"/>
      <c r="C518" s="61"/>
      <c r="D518" s="61"/>
      <c r="E518" s="61"/>
      <c r="F518" s="61"/>
      <c r="G518" s="56"/>
      <c r="H518" s="56"/>
      <c r="I518" s="13"/>
    </row>
    <row r="519" spans="1:9" ht="12.75">
      <c r="A519" s="59"/>
      <c r="B519" s="60"/>
      <c r="C519" s="61"/>
      <c r="D519" s="61"/>
      <c r="E519" s="61"/>
      <c r="F519" s="61"/>
      <c r="G519" s="56"/>
      <c r="H519" s="56"/>
      <c r="I519" s="13"/>
    </row>
    <row r="520" spans="1:9" ht="12.75">
      <c r="A520" s="59"/>
      <c r="B520" s="60"/>
      <c r="C520" s="61"/>
      <c r="D520" s="61"/>
      <c r="E520" s="61"/>
      <c r="F520" s="61"/>
      <c r="G520" s="56"/>
      <c r="H520" s="56"/>
      <c r="I520" s="13"/>
    </row>
    <row r="521" spans="1:9" ht="12.75">
      <c r="A521" s="59"/>
      <c r="B521" s="60"/>
      <c r="C521" s="61"/>
      <c r="D521" s="61"/>
      <c r="E521" s="61"/>
      <c r="F521" s="61"/>
      <c r="G521" s="56"/>
      <c r="H521" s="56"/>
      <c r="I521" s="13"/>
    </row>
    <row r="522" spans="1:9" ht="12.75">
      <c r="A522" s="59"/>
      <c r="B522" s="60"/>
      <c r="C522" s="61"/>
      <c r="D522" s="61"/>
      <c r="E522" s="61"/>
      <c r="F522" s="61"/>
      <c r="G522" s="56"/>
      <c r="H522" s="56"/>
      <c r="I522" s="13"/>
    </row>
    <row r="523" spans="1:9" ht="12.75">
      <c r="A523" s="59"/>
      <c r="B523" s="60"/>
      <c r="C523" s="61"/>
      <c r="D523" s="61"/>
      <c r="E523" s="61"/>
      <c r="F523" s="61"/>
      <c r="G523" s="56"/>
      <c r="H523" s="56"/>
      <c r="I523" s="13"/>
    </row>
    <row r="524" spans="1:9" ht="12.75">
      <c r="A524" s="59"/>
      <c r="B524" s="60"/>
      <c r="C524" s="61"/>
      <c r="D524" s="61"/>
      <c r="E524" s="61"/>
      <c r="F524" s="61"/>
      <c r="G524" s="56"/>
      <c r="H524" s="56"/>
      <c r="I524" s="13"/>
    </row>
    <row r="525" spans="1:9" ht="12.75">
      <c r="A525" s="59"/>
      <c r="B525" s="60"/>
      <c r="C525" s="61"/>
      <c r="D525" s="61"/>
      <c r="E525" s="61"/>
      <c r="F525" s="61"/>
      <c r="G525" s="56"/>
      <c r="H525" s="56"/>
      <c r="I525" s="13"/>
    </row>
    <row r="526" spans="1:9" ht="12.75">
      <c r="A526" s="59"/>
      <c r="B526" s="60"/>
      <c r="C526" s="61"/>
      <c r="D526" s="61"/>
      <c r="E526" s="61"/>
      <c r="F526" s="61"/>
      <c r="G526" s="56"/>
      <c r="H526" s="56"/>
      <c r="I526" s="13"/>
    </row>
    <row r="527" spans="1:9" ht="12.75">
      <c r="A527" s="59"/>
      <c r="B527" s="60"/>
      <c r="C527" s="61"/>
      <c r="D527" s="61"/>
      <c r="E527" s="61"/>
      <c r="F527" s="61"/>
      <c r="G527" s="56"/>
      <c r="H527" s="56"/>
      <c r="I527" s="13"/>
    </row>
    <row r="528" spans="1:9" ht="12.75">
      <c r="A528" s="59"/>
      <c r="B528" s="60"/>
      <c r="C528" s="61"/>
      <c r="D528" s="61"/>
      <c r="E528" s="61"/>
      <c r="F528" s="61"/>
      <c r="G528" s="56"/>
      <c r="H528" s="56"/>
      <c r="I528" s="13"/>
    </row>
    <row r="529" spans="1:9" ht="12.75">
      <c r="A529" s="59"/>
      <c r="B529" s="60"/>
      <c r="C529" s="61"/>
      <c r="D529" s="61"/>
      <c r="E529" s="61"/>
      <c r="F529" s="61"/>
      <c r="G529" s="56"/>
      <c r="H529" s="56"/>
      <c r="I529" s="13"/>
    </row>
    <row r="530" spans="1:9" ht="12.75">
      <c r="A530" s="59"/>
      <c r="B530" s="60"/>
      <c r="C530" s="61"/>
      <c r="D530" s="61"/>
      <c r="E530" s="61"/>
      <c r="F530" s="61"/>
      <c r="G530" s="56"/>
      <c r="H530" s="56"/>
      <c r="I530" s="13"/>
    </row>
    <row r="531" spans="1:9" ht="12.75">
      <c r="A531" s="59"/>
      <c r="B531" s="60"/>
      <c r="C531" s="61"/>
      <c r="D531" s="61"/>
      <c r="E531" s="61"/>
      <c r="F531" s="61"/>
      <c r="G531" s="56"/>
      <c r="H531" s="56"/>
      <c r="I531" s="13"/>
    </row>
    <row r="532" spans="1:9" ht="12.75">
      <c r="A532" s="59"/>
      <c r="B532" s="60"/>
      <c r="C532" s="61"/>
      <c r="D532" s="61"/>
      <c r="E532" s="61"/>
      <c r="F532" s="61"/>
      <c r="G532" s="56"/>
      <c r="H532" s="56"/>
      <c r="I532" s="13"/>
    </row>
    <row r="533" spans="1:9" ht="12.75">
      <c r="A533" s="59"/>
      <c r="B533" s="60"/>
      <c r="C533" s="61"/>
      <c r="D533" s="61"/>
      <c r="E533" s="61"/>
      <c r="F533" s="61"/>
      <c r="G533" s="56"/>
      <c r="H533" s="56"/>
      <c r="I533" s="13"/>
    </row>
    <row r="534" spans="1:9" ht="12.75">
      <c r="A534" s="59"/>
      <c r="B534" s="60"/>
      <c r="C534" s="61"/>
      <c r="D534" s="61"/>
      <c r="E534" s="61"/>
      <c r="F534" s="61"/>
      <c r="G534" s="56"/>
      <c r="H534" s="56"/>
      <c r="I534" s="13"/>
    </row>
    <row r="535" spans="1:9" ht="12.75">
      <c r="A535" s="59"/>
      <c r="B535" s="60"/>
      <c r="C535" s="61"/>
      <c r="D535" s="61"/>
      <c r="E535" s="61"/>
      <c r="F535" s="61"/>
      <c r="G535" s="56"/>
      <c r="H535" s="56"/>
      <c r="I535" s="13"/>
    </row>
    <row r="536" spans="1:9" ht="12.75">
      <c r="A536" s="59"/>
      <c r="B536" s="60"/>
      <c r="C536" s="61"/>
      <c r="D536" s="61"/>
      <c r="E536" s="61"/>
      <c r="F536" s="61"/>
      <c r="G536" s="56"/>
      <c r="H536" s="56"/>
      <c r="I536" s="13"/>
    </row>
    <row r="537" spans="1:9" ht="12.75">
      <c r="A537" s="59"/>
      <c r="B537" s="60"/>
      <c r="C537" s="61"/>
      <c r="D537" s="61"/>
      <c r="E537" s="61"/>
      <c r="F537" s="61"/>
      <c r="G537" s="56"/>
      <c r="H537" s="56"/>
      <c r="I537" s="13"/>
    </row>
    <row r="538" spans="1:9" ht="12.75">
      <c r="A538" s="59"/>
      <c r="B538" s="60"/>
      <c r="C538" s="61"/>
      <c r="D538" s="61"/>
      <c r="E538" s="61"/>
      <c r="F538" s="61"/>
      <c r="G538" s="56"/>
      <c r="H538" s="56"/>
      <c r="I538" s="13"/>
    </row>
    <row r="539" spans="1:9" ht="12.75">
      <c r="A539" s="59"/>
      <c r="B539" s="60"/>
      <c r="C539" s="61"/>
      <c r="D539" s="61"/>
      <c r="E539" s="61"/>
      <c r="F539" s="61"/>
      <c r="G539" s="56"/>
      <c r="H539" s="56"/>
      <c r="I539" s="13"/>
    </row>
    <row r="540" spans="1:9" ht="12.75">
      <c r="A540" s="59"/>
      <c r="B540" s="60"/>
      <c r="C540" s="61"/>
      <c r="D540" s="61"/>
      <c r="E540" s="61"/>
      <c r="F540" s="61"/>
      <c r="G540" s="56"/>
      <c r="H540" s="56"/>
      <c r="I540" s="13"/>
    </row>
    <row r="541" spans="1:9" ht="12.75">
      <c r="A541" s="59"/>
      <c r="B541" s="60"/>
      <c r="C541" s="61"/>
      <c r="D541" s="61"/>
      <c r="E541" s="61"/>
      <c r="F541" s="61"/>
      <c r="G541" s="56"/>
      <c r="H541" s="56"/>
      <c r="I541" s="13"/>
    </row>
    <row r="542" spans="1:9" ht="12.75">
      <c r="A542" s="59"/>
      <c r="B542" s="60"/>
      <c r="C542" s="61"/>
      <c r="D542" s="61"/>
      <c r="E542" s="61"/>
      <c r="F542" s="61"/>
      <c r="G542" s="56"/>
      <c r="H542" s="56"/>
      <c r="I542" s="13"/>
    </row>
    <row r="543" spans="1:9" ht="12.75">
      <c r="A543" s="59"/>
      <c r="B543" s="60"/>
      <c r="C543" s="61"/>
      <c r="D543" s="61"/>
      <c r="E543" s="61"/>
      <c r="F543" s="61"/>
      <c r="G543" s="56"/>
      <c r="H543" s="56"/>
      <c r="I543" s="13"/>
    </row>
    <row r="544" spans="1:9" ht="12.75">
      <c r="A544" s="59"/>
      <c r="B544" s="60"/>
      <c r="C544" s="61"/>
      <c r="D544" s="61"/>
      <c r="E544" s="61"/>
      <c r="F544" s="61"/>
      <c r="G544" s="56"/>
      <c r="H544" s="56"/>
      <c r="I544" s="13"/>
    </row>
    <row r="545" spans="1:9" ht="12.75">
      <c r="A545" s="59"/>
      <c r="B545" s="60"/>
      <c r="C545" s="61"/>
      <c r="D545" s="61"/>
      <c r="E545" s="61"/>
      <c r="F545" s="61"/>
      <c r="G545" s="56"/>
      <c r="H545" s="56"/>
      <c r="I545" s="13"/>
    </row>
    <row r="546" spans="1:9" ht="12.75">
      <c r="A546" s="59"/>
      <c r="B546" s="60"/>
      <c r="C546" s="61"/>
      <c r="D546" s="61"/>
      <c r="E546" s="61"/>
      <c r="F546" s="61"/>
      <c r="G546" s="56"/>
      <c r="H546" s="56"/>
      <c r="I546" s="13"/>
    </row>
    <row r="547" spans="1:9" ht="12.75">
      <c r="A547" s="59"/>
      <c r="B547" s="60"/>
      <c r="C547" s="61"/>
      <c r="D547" s="61"/>
      <c r="E547" s="61"/>
      <c r="F547" s="61"/>
      <c r="G547" s="56"/>
      <c r="H547" s="56"/>
      <c r="I547" s="13"/>
    </row>
    <row r="548" spans="1:9" ht="12.75">
      <c r="A548" s="59"/>
      <c r="B548" s="60"/>
      <c r="C548" s="61"/>
      <c r="D548" s="61"/>
      <c r="E548" s="61"/>
      <c r="F548" s="61"/>
      <c r="G548" s="56"/>
      <c r="H548" s="56"/>
      <c r="I548" s="13"/>
    </row>
    <row r="549" spans="1:9" ht="12.75">
      <c r="A549" s="59"/>
      <c r="B549" s="60"/>
      <c r="C549" s="61"/>
      <c r="D549" s="61"/>
      <c r="E549" s="61"/>
      <c r="F549" s="61"/>
      <c r="G549" s="56"/>
      <c r="H549" s="56"/>
      <c r="I549" s="13"/>
    </row>
    <row r="550" spans="1:9" ht="12.75">
      <c r="A550" s="59"/>
      <c r="B550" s="60"/>
      <c r="C550" s="61"/>
      <c r="D550" s="61"/>
      <c r="E550" s="61"/>
      <c r="F550" s="61"/>
      <c r="G550" s="56"/>
      <c r="H550" s="56"/>
      <c r="I550" s="13"/>
    </row>
    <row r="551" spans="1:9" ht="12.75">
      <c r="A551" s="59"/>
      <c r="B551" s="60"/>
      <c r="C551" s="61"/>
      <c r="D551" s="61"/>
      <c r="E551" s="61"/>
      <c r="F551" s="61"/>
      <c r="G551" s="56"/>
      <c r="H551" s="56"/>
      <c r="I551" s="13"/>
    </row>
    <row r="552" spans="1:9" ht="12.75">
      <c r="A552" s="59"/>
      <c r="B552" s="60"/>
      <c r="C552" s="61"/>
      <c r="D552" s="61"/>
      <c r="E552" s="61"/>
      <c r="F552" s="61"/>
      <c r="G552" s="56"/>
      <c r="H552" s="56"/>
      <c r="I552" s="13"/>
    </row>
    <row r="553" spans="1:9" ht="12.75">
      <c r="A553" s="59"/>
      <c r="B553" s="60"/>
      <c r="C553" s="61"/>
      <c r="D553" s="61"/>
      <c r="E553" s="61"/>
      <c r="F553" s="61"/>
      <c r="G553" s="56"/>
      <c r="H553" s="56"/>
      <c r="I553" s="13"/>
    </row>
    <row r="554" spans="1:9" ht="12.75">
      <c r="A554" s="59"/>
      <c r="B554" s="60"/>
      <c r="C554" s="61"/>
      <c r="D554" s="61"/>
      <c r="E554" s="61"/>
      <c r="F554" s="61"/>
      <c r="G554" s="56"/>
      <c r="H554" s="56"/>
      <c r="I554" s="13"/>
    </row>
    <row r="555" spans="1:9" ht="12.75">
      <c r="A555" s="59"/>
      <c r="B555" s="60"/>
      <c r="C555" s="61"/>
      <c r="D555" s="61"/>
      <c r="E555" s="61"/>
      <c r="F555" s="61"/>
      <c r="G555" s="56"/>
      <c r="H555" s="56"/>
      <c r="I555" s="13"/>
    </row>
    <row r="556" spans="1:9" ht="12.75">
      <c r="A556" s="59"/>
      <c r="B556" s="60"/>
      <c r="C556" s="61"/>
      <c r="D556" s="61"/>
      <c r="E556" s="61"/>
      <c r="F556" s="61"/>
      <c r="G556" s="56"/>
      <c r="H556" s="56"/>
      <c r="I556" s="13"/>
    </row>
    <row r="557" spans="1:9" ht="12.75">
      <c r="A557" s="59"/>
      <c r="B557" s="60"/>
      <c r="C557" s="61"/>
      <c r="D557" s="61"/>
      <c r="E557" s="61"/>
      <c r="F557" s="61"/>
      <c r="G557" s="56"/>
      <c r="H557" s="56"/>
      <c r="I557" s="13"/>
    </row>
    <row r="558" spans="1:9" ht="12.75">
      <c r="A558" s="59"/>
      <c r="B558" s="60"/>
      <c r="C558" s="61"/>
      <c r="D558" s="61"/>
      <c r="E558" s="61"/>
      <c r="F558" s="61"/>
      <c r="G558" s="56"/>
      <c r="H558" s="56"/>
      <c r="I558" s="13"/>
    </row>
    <row r="559" spans="1:9" ht="12.75">
      <c r="A559" s="59"/>
      <c r="B559" s="60"/>
      <c r="C559" s="61"/>
      <c r="D559" s="61"/>
      <c r="E559" s="61"/>
      <c r="F559" s="61"/>
      <c r="G559" s="56"/>
      <c r="H559" s="56"/>
      <c r="I559" s="13"/>
    </row>
    <row r="560" spans="1:9" ht="12.75">
      <c r="A560" s="59"/>
      <c r="B560" s="60"/>
      <c r="C560" s="61"/>
      <c r="D560" s="61"/>
      <c r="E560" s="61"/>
      <c r="F560" s="61"/>
      <c r="G560" s="56"/>
      <c r="H560" s="56"/>
      <c r="I560" s="13"/>
    </row>
    <row r="561" spans="1:9" ht="12.75">
      <c r="A561" s="59"/>
      <c r="B561" s="60"/>
      <c r="C561" s="61"/>
      <c r="D561" s="61"/>
      <c r="E561" s="61"/>
      <c r="F561" s="61"/>
      <c r="G561" s="56"/>
      <c r="H561" s="56"/>
      <c r="I561" s="13"/>
    </row>
    <row r="562" spans="1:9" ht="12.75">
      <c r="A562" s="59"/>
      <c r="B562" s="60"/>
      <c r="C562" s="61"/>
      <c r="D562" s="61"/>
      <c r="E562" s="61"/>
      <c r="F562" s="61"/>
      <c r="G562" s="56"/>
      <c r="H562" s="56"/>
      <c r="I562" s="13"/>
    </row>
    <row r="563" spans="1:9" ht="12.75">
      <c r="A563" s="59"/>
      <c r="B563" s="60"/>
      <c r="C563" s="61"/>
      <c r="D563" s="61"/>
      <c r="E563" s="61"/>
      <c r="F563" s="61"/>
      <c r="G563" s="56"/>
      <c r="H563" s="56"/>
      <c r="I563" s="13"/>
    </row>
    <row r="564" spans="1:9" ht="12.75">
      <c r="A564" s="59"/>
      <c r="B564" s="60"/>
      <c r="C564" s="61"/>
      <c r="D564" s="61"/>
      <c r="E564" s="61"/>
      <c r="F564" s="61"/>
      <c r="G564" s="56"/>
      <c r="H564" s="56"/>
      <c r="I564" s="13"/>
    </row>
    <row r="565" spans="1:9" ht="12.75">
      <c r="A565" s="56"/>
      <c r="B565" s="56"/>
      <c r="C565" s="56"/>
      <c r="D565" s="56"/>
      <c r="E565" s="56"/>
      <c r="F565" s="56"/>
      <c r="G565" s="56"/>
      <c r="H565" s="56"/>
      <c r="I565" s="13"/>
    </row>
    <row r="566" spans="1:9" ht="12.75">
      <c r="A566" s="56"/>
      <c r="B566" s="56"/>
      <c r="C566" s="56"/>
      <c r="D566" s="56"/>
      <c r="E566" s="56"/>
      <c r="F566" s="56"/>
      <c r="G566" s="56"/>
      <c r="H566" s="56"/>
      <c r="I566" s="13"/>
    </row>
    <row r="567" spans="1:8" ht="12.75">
      <c r="A567" s="56"/>
      <c r="B567" s="56"/>
      <c r="C567" s="56"/>
      <c r="D567" s="56"/>
      <c r="E567" s="56"/>
      <c r="F567" s="56"/>
      <c r="G567" s="56"/>
      <c r="H567" s="56"/>
    </row>
    <row r="798" spans="27:28" ht="11.25" hidden="1">
      <c r="AA798" s="18" t="s">
        <v>0</v>
      </c>
      <c r="AB798" s="18" t="s">
        <v>548</v>
      </c>
    </row>
    <row r="799" spans="27:28" ht="11.25" hidden="1">
      <c r="AA799" s="4" t="s">
        <v>1</v>
      </c>
      <c r="AB799" s="4" t="s">
        <v>467</v>
      </c>
    </row>
    <row r="800" spans="27:28" ht="11.25" hidden="1">
      <c r="AA800" s="4" t="s">
        <v>415</v>
      </c>
      <c r="AB800" s="4" t="s">
        <v>416</v>
      </c>
    </row>
    <row r="801" spans="27:28" ht="11.25" hidden="1">
      <c r="AA801" s="4" t="s">
        <v>2</v>
      </c>
      <c r="AB801" s="4" t="s">
        <v>3</v>
      </c>
    </row>
    <row r="802" spans="27:28" ht="11.25" hidden="1">
      <c r="AA802" s="4" t="s">
        <v>4</v>
      </c>
      <c r="AB802" s="4" t="s">
        <v>5</v>
      </c>
    </row>
    <row r="803" spans="27:28" ht="11.25" hidden="1">
      <c r="AA803" s="4" t="s">
        <v>417</v>
      </c>
      <c r="AB803" s="4" t="s">
        <v>418</v>
      </c>
    </row>
    <row r="804" spans="27:28" ht="11.25" hidden="1">
      <c r="AA804" s="4" t="s">
        <v>558</v>
      </c>
      <c r="AB804" s="4" t="s">
        <v>559</v>
      </c>
    </row>
    <row r="805" spans="27:28" ht="11.25" hidden="1">
      <c r="AA805" s="4" t="s">
        <v>6</v>
      </c>
      <c r="AB805" s="4" t="s">
        <v>7</v>
      </c>
    </row>
    <row r="806" spans="27:28" ht="11.25" hidden="1">
      <c r="AA806" s="4" t="s">
        <v>468</v>
      </c>
      <c r="AB806" s="4" t="s">
        <v>469</v>
      </c>
    </row>
    <row r="807" spans="27:28" ht="11.25" hidden="1">
      <c r="AA807" s="4" t="s">
        <v>10</v>
      </c>
      <c r="AB807" s="4" t="s">
        <v>11</v>
      </c>
    </row>
    <row r="808" spans="27:28" ht="11.25" hidden="1">
      <c r="AA808" s="4" t="s">
        <v>12</v>
      </c>
      <c r="AB808" s="4" t="s">
        <v>13</v>
      </c>
    </row>
    <row r="809" spans="27:28" ht="11.25" hidden="1">
      <c r="AA809" s="4" t="s">
        <v>14</v>
      </c>
      <c r="AB809" s="4" t="s">
        <v>15</v>
      </c>
    </row>
    <row r="810" spans="27:28" ht="11.25" hidden="1">
      <c r="AA810" s="4" t="s">
        <v>419</v>
      </c>
      <c r="AB810" s="4" t="s">
        <v>594</v>
      </c>
    </row>
    <row r="811" spans="27:28" ht="11.25" hidden="1">
      <c r="AA811" s="4" t="s">
        <v>19</v>
      </c>
      <c r="AB811" s="4" t="s">
        <v>20</v>
      </c>
    </row>
    <row r="812" spans="27:28" ht="11.25" hidden="1">
      <c r="AA812" s="4" t="s">
        <v>22</v>
      </c>
      <c r="AB812" s="4" t="s">
        <v>23</v>
      </c>
    </row>
    <row r="813" spans="27:28" ht="11.25" hidden="1">
      <c r="AA813" s="4" t="s">
        <v>575</v>
      </c>
      <c r="AB813" s="4" t="s">
        <v>576</v>
      </c>
    </row>
    <row r="814" spans="27:28" ht="11.25" hidden="1">
      <c r="AA814" s="4" t="s">
        <v>18</v>
      </c>
      <c r="AB814" s="4" t="s">
        <v>420</v>
      </c>
    </row>
    <row r="815" spans="27:28" ht="11.25" hidden="1">
      <c r="AA815" s="4" t="s">
        <v>21</v>
      </c>
      <c r="AB815" s="4" t="s">
        <v>421</v>
      </c>
    </row>
    <row r="816" spans="27:28" ht="11.25" hidden="1">
      <c r="AA816" s="4" t="s">
        <v>8</v>
      </c>
      <c r="AB816" s="4" t="s">
        <v>9</v>
      </c>
    </row>
    <row r="817" spans="27:28" ht="11.25" hidden="1">
      <c r="AA817" s="4" t="s">
        <v>27</v>
      </c>
      <c r="AB817" s="4" t="s">
        <v>28</v>
      </c>
    </row>
    <row r="818" spans="27:28" ht="11.25" hidden="1">
      <c r="AA818" s="4" t="s">
        <v>663</v>
      </c>
      <c r="AB818" s="4" t="s">
        <v>664</v>
      </c>
    </row>
    <row r="819" spans="27:28" ht="11.25" hidden="1">
      <c r="AA819" s="4" t="s">
        <v>24</v>
      </c>
      <c r="AB819" s="4" t="s">
        <v>25</v>
      </c>
    </row>
    <row r="820" spans="27:28" ht="11.25" hidden="1">
      <c r="AA820" s="4" t="s">
        <v>29</v>
      </c>
      <c r="AB820" s="4" t="s">
        <v>504</v>
      </c>
    </row>
    <row r="821" spans="27:28" ht="11.25" hidden="1">
      <c r="AA821" s="4" t="s">
        <v>30</v>
      </c>
      <c r="AB821" s="4" t="s">
        <v>31</v>
      </c>
    </row>
    <row r="822" spans="27:28" ht="11.25" hidden="1">
      <c r="AA822" s="4" t="s">
        <v>26</v>
      </c>
      <c r="AB822" s="4" t="s">
        <v>422</v>
      </c>
    </row>
    <row r="823" spans="27:28" ht="11.25" hidden="1">
      <c r="AA823" s="4" t="s">
        <v>452</v>
      </c>
      <c r="AB823" s="4" t="s">
        <v>453</v>
      </c>
    </row>
    <row r="824" spans="27:28" ht="11.25" hidden="1">
      <c r="AA824" s="4" t="s">
        <v>32</v>
      </c>
      <c r="AB824" s="4" t="s">
        <v>33</v>
      </c>
    </row>
    <row r="825" spans="27:28" ht="11.25" hidden="1">
      <c r="AA825" s="4" t="s">
        <v>36</v>
      </c>
      <c r="AB825" s="4" t="s">
        <v>37</v>
      </c>
    </row>
    <row r="826" spans="27:28" ht="11.25" hidden="1">
      <c r="AA826" s="4" t="s">
        <v>38</v>
      </c>
      <c r="AB826" s="4" t="s">
        <v>523</v>
      </c>
    </row>
    <row r="827" spans="27:28" ht="11.25" hidden="1">
      <c r="AA827" s="4" t="s">
        <v>423</v>
      </c>
      <c r="AB827" s="4" t="s">
        <v>424</v>
      </c>
    </row>
    <row r="828" spans="27:28" ht="11.25" hidden="1">
      <c r="AA828" s="4" t="s">
        <v>43</v>
      </c>
      <c r="AB828" s="4" t="s">
        <v>44</v>
      </c>
    </row>
    <row r="829" spans="27:28" ht="11.25" hidden="1">
      <c r="AA829" s="4" t="s">
        <v>586</v>
      </c>
      <c r="AB829" s="4" t="s">
        <v>605</v>
      </c>
    </row>
    <row r="830" spans="27:28" ht="11.25" hidden="1">
      <c r="AA830" s="4" t="s">
        <v>45</v>
      </c>
      <c r="AB830" s="4" t="s">
        <v>505</v>
      </c>
    </row>
    <row r="831" spans="27:28" ht="11.25" hidden="1">
      <c r="AA831" s="4" t="s">
        <v>41</v>
      </c>
      <c r="AB831" s="4" t="s">
        <v>42</v>
      </c>
    </row>
    <row r="832" spans="27:28" ht="11.25" hidden="1">
      <c r="AA832" s="4" t="s">
        <v>48</v>
      </c>
      <c r="AB832" s="4" t="s">
        <v>49</v>
      </c>
    </row>
    <row r="833" spans="27:28" ht="11.25" hidden="1">
      <c r="AA833" s="4" t="s">
        <v>50</v>
      </c>
      <c r="AB833" s="4" t="s">
        <v>51</v>
      </c>
    </row>
    <row r="834" spans="27:28" ht="11.25" hidden="1">
      <c r="AA834" s="4" t="s">
        <v>454</v>
      </c>
      <c r="AB834" s="4" t="s">
        <v>455</v>
      </c>
    </row>
    <row r="835" spans="27:28" ht="11.25" hidden="1">
      <c r="AA835" s="4" t="s">
        <v>34</v>
      </c>
      <c r="AB835" s="4" t="s">
        <v>35</v>
      </c>
    </row>
    <row r="836" spans="27:28" ht="11.25" hidden="1">
      <c r="AA836" s="4" t="s">
        <v>613</v>
      </c>
      <c r="AB836" s="4" t="s">
        <v>614</v>
      </c>
    </row>
    <row r="837" spans="27:28" ht="11.25" hidden="1">
      <c r="AA837" s="4" t="s">
        <v>52</v>
      </c>
      <c r="AB837" s="4" t="s">
        <v>53</v>
      </c>
    </row>
    <row r="838" spans="27:28" ht="11.25" hidden="1">
      <c r="AA838" s="4" t="s">
        <v>54</v>
      </c>
      <c r="AB838" s="4" t="s">
        <v>55</v>
      </c>
    </row>
    <row r="839" spans="27:28" ht="11.25" hidden="1">
      <c r="AA839" s="4" t="s">
        <v>252</v>
      </c>
      <c r="AB839" s="4" t="s">
        <v>253</v>
      </c>
    </row>
    <row r="840" spans="27:28" ht="11.25" hidden="1">
      <c r="AA840" s="4" t="s">
        <v>46</v>
      </c>
      <c r="AB840" s="4" t="s">
        <v>47</v>
      </c>
    </row>
    <row r="841" spans="27:28" ht="11.25" hidden="1">
      <c r="AA841" s="4" t="s">
        <v>615</v>
      </c>
      <c r="AB841" s="4" t="s">
        <v>616</v>
      </c>
    </row>
    <row r="842" spans="27:28" ht="11.25" hidden="1">
      <c r="AA842" s="4" t="s">
        <v>56</v>
      </c>
      <c r="AB842" s="4" t="s">
        <v>57</v>
      </c>
    </row>
    <row r="843" spans="27:28" ht="11.25" hidden="1">
      <c r="AA843" s="4" t="s">
        <v>16</v>
      </c>
      <c r="AB843" s="4" t="s">
        <v>17</v>
      </c>
    </row>
    <row r="844" spans="27:28" ht="11.25" hidden="1">
      <c r="AA844" s="4" t="s">
        <v>60</v>
      </c>
      <c r="AB844" s="4" t="s">
        <v>61</v>
      </c>
    </row>
    <row r="845" spans="27:28" ht="11.25" hidden="1">
      <c r="AA845" s="4" t="s">
        <v>58</v>
      </c>
      <c r="AB845" s="4" t="s">
        <v>59</v>
      </c>
    </row>
    <row r="846" spans="27:28" ht="11.25" hidden="1">
      <c r="AA846" s="4" t="s">
        <v>560</v>
      </c>
      <c r="AB846" s="4" t="s">
        <v>542</v>
      </c>
    </row>
    <row r="847" spans="27:28" ht="11.25" hidden="1">
      <c r="AA847" s="4" t="s">
        <v>62</v>
      </c>
      <c r="AB847" s="4" t="s">
        <v>63</v>
      </c>
    </row>
    <row r="848" spans="27:28" ht="11.25" hidden="1">
      <c r="AA848" s="4" t="s">
        <v>39</v>
      </c>
      <c r="AB848" s="4" t="s">
        <v>40</v>
      </c>
    </row>
    <row r="849" spans="27:28" ht="11.25" hidden="1">
      <c r="AA849" s="4" t="s">
        <v>425</v>
      </c>
      <c r="AB849" s="4" t="s">
        <v>426</v>
      </c>
    </row>
    <row r="850" spans="27:28" ht="11.25" hidden="1">
      <c r="AA850" s="4" t="s">
        <v>64</v>
      </c>
      <c r="AB850" s="4" t="s">
        <v>65</v>
      </c>
    </row>
    <row r="851" spans="27:28" ht="11.25" hidden="1">
      <c r="AA851" s="4" t="s">
        <v>66</v>
      </c>
      <c r="AB851" s="4" t="s">
        <v>67</v>
      </c>
    </row>
    <row r="852" spans="27:28" ht="11.25" hidden="1">
      <c r="AA852" s="4" t="s">
        <v>68</v>
      </c>
      <c r="AB852" s="4" t="s">
        <v>69</v>
      </c>
    </row>
    <row r="853" spans="27:28" ht="11.25" hidden="1">
      <c r="AA853" s="4" t="s">
        <v>70</v>
      </c>
      <c r="AB853" s="4" t="s">
        <v>427</v>
      </c>
    </row>
    <row r="854" spans="27:28" ht="11.25" hidden="1">
      <c r="AA854" s="4" t="s">
        <v>73</v>
      </c>
      <c r="AB854" s="4" t="s">
        <v>758</v>
      </c>
    </row>
    <row r="855" spans="27:28" ht="11.25" hidden="1">
      <c r="AA855" s="4" t="s">
        <v>74</v>
      </c>
      <c r="AB855" s="4" t="s">
        <v>75</v>
      </c>
    </row>
    <row r="856" spans="27:28" ht="11.25" hidden="1">
      <c r="AA856" s="4" t="s">
        <v>86</v>
      </c>
      <c r="AB856" s="4" t="s">
        <v>87</v>
      </c>
    </row>
    <row r="857" spans="27:28" ht="11.25" hidden="1">
      <c r="AA857" s="4" t="s">
        <v>587</v>
      </c>
      <c r="AB857" s="4" t="s">
        <v>588</v>
      </c>
    </row>
    <row r="858" spans="27:28" ht="11.25" hidden="1">
      <c r="AA858" s="4" t="s">
        <v>77</v>
      </c>
      <c r="AB858" s="4" t="s">
        <v>78</v>
      </c>
    </row>
    <row r="859" spans="27:28" ht="11.25" hidden="1">
      <c r="AA859" s="4" t="s">
        <v>470</v>
      </c>
      <c r="AB859" s="4" t="s">
        <v>471</v>
      </c>
    </row>
    <row r="860" spans="27:28" ht="11.25" hidden="1">
      <c r="AA860" s="4" t="s">
        <v>79</v>
      </c>
      <c r="AB860" s="4" t="s">
        <v>80</v>
      </c>
    </row>
    <row r="861" spans="27:28" ht="11.25" hidden="1">
      <c r="AA861" s="4" t="s">
        <v>88</v>
      </c>
      <c r="AB861" s="4" t="s">
        <v>524</v>
      </c>
    </row>
    <row r="862" spans="27:28" ht="11.25" hidden="1">
      <c r="AA862" s="4" t="s">
        <v>561</v>
      </c>
      <c r="AB862" s="4" t="s">
        <v>549</v>
      </c>
    </row>
    <row r="863" spans="27:28" ht="11.25" hidden="1">
      <c r="AA863" s="4" t="s">
        <v>91</v>
      </c>
      <c r="AB863" s="4" t="s">
        <v>525</v>
      </c>
    </row>
    <row r="864" spans="27:28" ht="11.25" hidden="1">
      <c r="AA864" s="4" t="s">
        <v>76</v>
      </c>
      <c r="AB864" s="4" t="s">
        <v>617</v>
      </c>
    </row>
    <row r="865" spans="27:28" ht="11.25" hidden="1">
      <c r="AA865" s="4" t="s">
        <v>81</v>
      </c>
      <c r="AB865" s="4" t="s">
        <v>82</v>
      </c>
    </row>
    <row r="866" spans="27:28" ht="11.25" hidden="1">
      <c r="AA866" s="4" t="s">
        <v>83</v>
      </c>
      <c r="AB866" s="4" t="s">
        <v>562</v>
      </c>
    </row>
    <row r="867" spans="27:28" ht="11.25" hidden="1">
      <c r="AA867" s="4" t="s">
        <v>84</v>
      </c>
      <c r="AB867" s="4" t="s">
        <v>85</v>
      </c>
    </row>
    <row r="868" spans="27:28" ht="11.25" hidden="1">
      <c r="AA868" s="4" t="s">
        <v>595</v>
      </c>
      <c r="AB868" s="4" t="s">
        <v>577</v>
      </c>
    </row>
    <row r="869" spans="27:28" ht="11.25" hidden="1">
      <c r="AA869" s="4" t="s">
        <v>618</v>
      </c>
      <c r="AB869" s="4" t="s">
        <v>619</v>
      </c>
    </row>
    <row r="870" spans="27:28" ht="11.25" hidden="1">
      <c r="AA870" s="4" t="s">
        <v>428</v>
      </c>
      <c r="AB870" s="4" t="s">
        <v>429</v>
      </c>
    </row>
    <row r="871" spans="27:28" ht="11.25" hidden="1">
      <c r="AA871" s="4" t="s">
        <v>71</v>
      </c>
      <c r="AB871" s="4" t="s">
        <v>72</v>
      </c>
    </row>
    <row r="872" spans="27:28" ht="11.25" hidden="1">
      <c r="AA872" s="4" t="s">
        <v>96</v>
      </c>
      <c r="AB872" s="4" t="s">
        <v>97</v>
      </c>
    </row>
    <row r="873" spans="27:28" ht="11.25" hidden="1">
      <c r="AA873" s="4" t="s">
        <v>92</v>
      </c>
      <c r="AB873" s="4" t="s">
        <v>93</v>
      </c>
    </row>
    <row r="874" spans="27:28" ht="11.25" hidden="1">
      <c r="AA874" s="4" t="s">
        <v>94</v>
      </c>
      <c r="AB874" s="4" t="s">
        <v>95</v>
      </c>
    </row>
    <row r="875" spans="27:28" ht="11.25" hidden="1">
      <c r="AA875" s="4" t="s">
        <v>541</v>
      </c>
      <c r="AB875" s="4" t="s">
        <v>620</v>
      </c>
    </row>
    <row r="876" spans="27:28" ht="11.25" hidden="1">
      <c r="AA876" s="4" t="s">
        <v>89</v>
      </c>
      <c r="AB876" s="4" t="s">
        <v>90</v>
      </c>
    </row>
    <row r="877" spans="27:28" ht="11.25" hidden="1">
      <c r="AA877" s="4" t="s">
        <v>634</v>
      </c>
      <c r="AB877" s="4" t="s">
        <v>635</v>
      </c>
    </row>
    <row r="878" spans="27:28" ht="11.25" hidden="1">
      <c r="AA878" s="4" t="s">
        <v>101</v>
      </c>
      <c r="AB878" s="4" t="s">
        <v>102</v>
      </c>
    </row>
    <row r="879" spans="27:28" ht="11.25" hidden="1">
      <c r="AA879" s="4" t="s">
        <v>621</v>
      </c>
      <c r="AB879" s="4" t="s">
        <v>622</v>
      </c>
    </row>
    <row r="880" spans="27:28" ht="11.25" hidden="1">
      <c r="AA880" s="4" t="s">
        <v>106</v>
      </c>
      <c r="AB880" s="4" t="s">
        <v>107</v>
      </c>
    </row>
    <row r="881" spans="27:28" ht="11.25" hidden="1">
      <c r="AA881" s="4" t="s">
        <v>108</v>
      </c>
      <c r="AB881" s="4" t="s">
        <v>109</v>
      </c>
    </row>
    <row r="882" spans="27:28" ht="11.25" hidden="1">
      <c r="AA882" s="4" t="s">
        <v>98</v>
      </c>
      <c r="AB882" s="4" t="s">
        <v>99</v>
      </c>
    </row>
    <row r="883" spans="27:28" ht="11.25" hidden="1">
      <c r="AA883" s="4" t="s">
        <v>113</v>
      </c>
      <c r="AB883" s="4" t="s">
        <v>114</v>
      </c>
    </row>
    <row r="884" spans="27:28" ht="11.25" hidden="1">
      <c r="AA884" s="4" t="s">
        <v>104</v>
      </c>
      <c r="AB884" s="4" t="s">
        <v>105</v>
      </c>
    </row>
    <row r="885" spans="27:28" ht="11.25" hidden="1">
      <c r="AA885" s="4" t="s">
        <v>110</v>
      </c>
      <c r="AB885" s="4" t="s">
        <v>532</v>
      </c>
    </row>
    <row r="886" spans="27:28" ht="11.25" hidden="1">
      <c r="AA886" s="4" t="s">
        <v>111</v>
      </c>
      <c r="AB886" s="4" t="s">
        <v>112</v>
      </c>
    </row>
    <row r="887" spans="27:28" ht="11.25" hidden="1">
      <c r="AA887" s="4" t="s">
        <v>682</v>
      </c>
      <c r="AB887" s="4" t="s">
        <v>665</v>
      </c>
    </row>
    <row r="888" spans="27:28" ht="11.25" hidden="1">
      <c r="AA888" s="4" t="s">
        <v>100</v>
      </c>
      <c r="AB888" s="4" t="s">
        <v>571</v>
      </c>
    </row>
    <row r="889" spans="27:28" ht="11.25" hidden="1">
      <c r="AA889" s="4" t="s">
        <v>115</v>
      </c>
      <c r="AB889" s="4" t="s">
        <v>116</v>
      </c>
    </row>
    <row r="890" spans="27:28" ht="11.25" hidden="1">
      <c r="AA890" s="4" t="s">
        <v>119</v>
      </c>
      <c r="AB890" s="4" t="s">
        <v>120</v>
      </c>
    </row>
    <row r="891" spans="27:28" ht="11.25" hidden="1">
      <c r="AA891" s="4" t="s">
        <v>550</v>
      </c>
      <c r="AB891" s="4" t="s">
        <v>551</v>
      </c>
    </row>
    <row r="892" spans="27:28" ht="11.25" hidden="1">
      <c r="AA892" s="4" t="s">
        <v>430</v>
      </c>
      <c r="AB892" s="4" t="s">
        <v>431</v>
      </c>
    </row>
    <row r="893" spans="27:28" ht="11.25" hidden="1">
      <c r="AA893" s="4" t="s">
        <v>121</v>
      </c>
      <c r="AB893" s="4" t="s">
        <v>563</v>
      </c>
    </row>
    <row r="894" spans="27:28" ht="11.25" hidden="1">
      <c r="AA894" s="4" t="s">
        <v>533</v>
      </c>
      <c r="AB894" s="4" t="s">
        <v>534</v>
      </c>
    </row>
    <row r="895" spans="27:28" ht="11.25" hidden="1">
      <c r="AA895" s="4" t="s">
        <v>122</v>
      </c>
      <c r="AB895" s="4" t="s">
        <v>123</v>
      </c>
    </row>
    <row r="896" spans="27:28" ht="11.25" hidden="1">
      <c r="AA896" s="4" t="s">
        <v>606</v>
      </c>
      <c r="AB896" s="4" t="s">
        <v>607</v>
      </c>
    </row>
    <row r="897" spans="27:28" ht="11.25" hidden="1">
      <c r="AA897" s="4" t="s">
        <v>683</v>
      </c>
      <c r="AB897" s="4" t="s">
        <v>656</v>
      </c>
    </row>
    <row r="898" spans="27:28" ht="11.25" hidden="1">
      <c r="AA898" s="4" t="s">
        <v>564</v>
      </c>
      <c r="AB898" s="4" t="s">
        <v>521</v>
      </c>
    </row>
    <row r="899" spans="27:28" ht="11.25" hidden="1">
      <c r="AA899" s="4" t="s">
        <v>124</v>
      </c>
      <c r="AB899" s="4" t="s">
        <v>125</v>
      </c>
    </row>
    <row r="900" spans="27:28" ht="11.25" hidden="1">
      <c r="AA900" s="4" t="s">
        <v>608</v>
      </c>
      <c r="AB900" s="4" t="s">
        <v>609</v>
      </c>
    </row>
    <row r="901" spans="27:28" ht="11.25" hidden="1">
      <c r="AA901" s="4" t="s">
        <v>572</v>
      </c>
      <c r="AB901" s="4" t="s">
        <v>573</v>
      </c>
    </row>
    <row r="902" spans="27:28" ht="11.25" hidden="1">
      <c r="AA902" s="4" t="s">
        <v>117</v>
      </c>
      <c r="AB902" s="4" t="s">
        <v>118</v>
      </c>
    </row>
    <row r="903" spans="27:28" ht="11.25" hidden="1">
      <c r="AA903" s="4" t="s">
        <v>485</v>
      </c>
      <c r="AB903" s="4" t="s">
        <v>473</v>
      </c>
    </row>
    <row r="904" spans="27:28" ht="11.25" hidden="1">
      <c r="AA904" s="4" t="s">
        <v>535</v>
      </c>
      <c r="AB904" s="4" t="s">
        <v>536</v>
      </c>
    </row>
    <row r="905" spans="27:28" ht="11.25" hidden="1">
      <c r="AA905" s="4" t="s">
        <v>126</v>
      </c>
      <c r="AB905" s="4" t="s">
        <v>589</v>
      </c>
    </row>
    <row r="906" spans="27:28" ht="11.25" hidden="1">
      <c r="AA906" s="4" t="s">
        <v>131</v>
      </c>
      <c r="AB906" s="4" t="s">
        <v>132</v>
      </c>
    </row>
    <row r="907" spans="27:28" ht="11.25" hidden="1">
      <c r="AA907" s="4" t="s">
        <v>127</v>
      </c>
      <c r="AB907" s="4" t="s">
        <v>128</v>
      </c>
    </row>
    <row r="908" spans="27:28" ht="11.25" hidden="1">
      <c r="AA908" s="4" t="s">
        <v>133</v>
      </c>
      <c r="AB908" s="4" t="s">
        <v>655</v>
      </c>
    </row>
    <row r="909" spans="27:28" ht="11.25" hidden="1">
      <c r="AA909" s="4" t="s">
        <v>596</v>
      </c>
      <c r="AB909" s="4" t="s">
        <v>578</v>
      </c>
    </row>
    <row r="910" spans="27:28" ht="11.25" hidden="1">
      <c r="AA910" s="4" t="s">
        <v>129</v>
      </c>
      <c r="AB910" s="4" t="s">
        <v>130</v>
      </c>
    </row>
    <row r="911" spans="27:28" ht="11.25" hidden="1">
      <c r="AA911" s="4" t="s">
        <v>486</v>
      </c>
      <c r="AB911" s="4" t="s">
        <v>474</v>
      </c>
    </row>
    <row r="912" spans="27:28" ht="11.25" hidden="1">
      <c r="AA912" s="4" t="s">
        <v>139</v>
      </c>
      <c r="AB912" s="4" t="s">
        <v>140</v>
      </c>
    </row>
    <row r="913" spans="27:28" ht="11.25" hidden="1">
      <c r="AA913" s="4" t="s">
        <v>134</v>
      </c>
      <c r="AB913" s="4" t="s">
        <v>487</v>
      </c>
    </row>
    <row r="914" spans="27:28" ht="11.25" hidden="1">
      <c r="AA914" s="4" t="s">
        <v>135</v>
      </c>
      <c r="AB914" s="4" t="s">
        <v>136</v>
      </c>
    </row>
    <row r="915" spans="27:28" ht="11.25" hidden="1">
      <c r="AA915" s="4" t="s">
        <v>137</v>
      </c>
      <c r="AB915" s="4" t="s">
        <v>138</v>
      </c>
    </row>
    <row r="916" spans="27:28" ht="11.25" hidden="1">
      <c r="AA916" s="4" t="s">
        <v>141</v>
      </c>
      <c r="AB916" s="4" t="s">
        <v>506</v>
      </c>
    </row>
    <row r="917" spans="27:28" ht="11.25" hidden="1">
      <c r="AA917" s="4" t="s">
        <v>597</v>
      </c>
      <c r="AB917" s="4" t="s">
        <v>590</v>
      </c>
    </row>
    <row r="918" spans="27:28" ht="11.25" hidden="1">
      <c r="AA918" s="4" t="s">
        <v>142</v>
      </c>
      <c r="AB918" s="4" t="s">
        <v>143</v>
      </c>
    </row>
    <row r="919" spans="27:28" ht="11.25" hidden="1">
      <c r="AA919" s="4" t="s">
        <v>456</v>
      </c>
      <c r="AB919" s="4" t="s">
        <v>457</v>
      </c>
    </row>
    <row r="920" spans="27:28" ht="11.25" hidden="1">
      <c r="AA920" s="4" t="s">
        <v>144</v>
      </c>
      <c r="AB920" s="4" t="s">
        <v>145</v>
      </c>
    </row>
    <row r="921" spans="27:28" ht="11.25" hidden="1">
      <c r="AA921" s="4" t="s">
        <v>155</v>
      </c>
      <c r="AB921" s="4" t="s">
        <v>156</v>
      </c>
    </row>
    <row r="922" spans="27:28" ht="11.25" hidden="1">
      <c r="AA922" s="4" t="s">
        <v>152</v>
      </c>
      <c r="AB922" s="4" t="s">
        <v>432</v>
      </c>
    </row>
    <row r="923" spans="27:28" ht="11.25" hidden="1">
      <c r="AA923" s="4" t="s">
        <v>146</v>
      </c>
      <c r="AB923" s="4" t="s">
        <v>147</v>
      </c>
    </row>
    <row r="924" spans="27:28" ht="11.25" hidden="1">
      <c r="AA924" s="4" t="s">
        <v>148</v>
      </c>
      <c r="AB924" s="4" t="s">
        <v>149</v>
      </c>
    </row>
    <row r="925" spans="27:28" ht="11.25" hidden="1">
      <c r="AA925" s="4" t="s">
        <v>153</v>
      </c>
      <c r="AB925" s="4" t="s">
        <v>154</v>
      </c>
    </row>
    <row r="926" spans="27:28" ht="11.25" hidden="1">
      <c r="AA926" s="4" t="s">
        <v>684</v>
      </c>
      <c r="AB926" s="4" t="s">
        <v>678</v>
      </c>
    </row>
    <row r="927" spans="27:28" ht="11.25" hidden="1">
      <c r="AA927" s="4" t="s">
        <v>157</v>
      </c>
      <c r="AB927" s="4" t="s">
        <v>483</v>
      </c>
    </row>
    <row r="928" spans="27:28" ht="11.25" hidden="1">
      <c r="AA928" s="4" t="s">
        <v>158</v>
      </c>
      <c r="AB928" s="4" t="s">
        <v>159</v>
      </c>
    </row>
    <row r="929" spans="27:28" ht="11.25" hidden="1">
      <c r="AA929" s="4" t="s">
        <v>478</v>
      </c>
      <c r="AB929" s="4" t="s">
        <v>479</v>
      </c>
    </row>
    <row r="930" spans="27:28" ht="11.25" hidden="1">
      <c r="AA930" s="4" t="s">
        <v>150</v>
      </c>
      <c r="AB930" s="4" t="s">
        <v>151</v>
      </c>
    </row>
    <row r="931" spans="27:28" ht="11.25" hidden="1">
      <c r="AA931" s="4" t="s">
        <v>160</v>
      </c>
      <c r="AB931" s="4" t="s">
        <v>161</v>
      </c>
    </row>
    <row r="932" spans="27:28" ht="11.25" hidden="1">
      <c r="AA932" s="4" t="s">
        <v>162</v>
      </c>
      <c r="AB932" s="4" t="s">
        <v>163</v>
      </c>
    </row>
    <row r="933" spans="27:28" ht="11.25" hidden="1">
      <c r="AA933" s="4" t="s">
        <v>164</v>
      </c>
      <c r="AB933" s="4" t="s">
        <v>165</v>
      </c>
    </row>
    <row r="934" spans="27:28" ht="11.25" hidden="1">
      <c r="AA934" s="4" t="s">
        <v>433</v>
      </c>
      <c r="AB934" s="4" t="s">
        <v>434</v>
      </c>
    </row>
    <row r="935" spans="27:28" ht="11.25" hidden="1">
      <c r="AA935" s="4" t="s">
        <v>166</v>
      </c>
      <c r="AB935" s="4" t="s">
        <v>167</v>
      </c>
    </row>
    <row r="936" spans="27:28" ht="11.25" hidden="1">
      <c r="AA936" s="4" t="s">
        <v>584</v>
      </c>
      <c r="AB936" s="4" t="s">
        <v>585</v>
      </c>
    </row>
    <row r="937" spans="27:28" ht="11.25" hidden="1">
      <c r="AA937" s="4" t="s">
        <v>685</v>
      </c>
      <c r="AB937" s="4" t="s">
        <v>686</v>
      </c>
    </row>
    <row r="938" spans="27:28" ht="11.25" hidden="1">
      <c r="AA938" s="4" t="s">
        <v>526</v>
      </c>
      <c r="AB938" s="4" t="s">
        <v>527</v>
      </c>
    </row>
    <row r="939" spans="27:28" ht="11.25" hidden="1">
      <c r="AA939" s="4" t="s">
        <v>170</v>
      </c>
      <c r="AB939" s="4" t="s">
        <v>171</v>
      </c>
    </row>
    <row r="940" spans="27:28" ht="11.25" hidden="1">
      <c r="AA940" s="4" t="s">
        <v>172</v>
      </c>
      <c r="AB940" s="4" t="s">
        <v>173</v>
      </c>
    </row>
    <row r="941" spans="27:28" ht="11.25" hidden="1">
      <c r="AA941" s="4" t="s">
        <v>175</v>
      </c>
      <c r="AB941" s="4" t="s">
        <v>176</v>
      </c>
    </row>
    <row r="942" spans="27:28" ht="11.25" hidden="1">
      <c r="AA942" s="4" t="s">
        <v>168</v>
      </c>
      <c r="AB942" s="4" t="s">
        <v>169</v>
      </c>
    </row>
    <row r="943" spans="27:28" ht="11.25" hidden="1">
      <c r="AA943" s="4" t="s">
        <v>174</v>
      </c>
      <c r="AB943" s="4" t="s">
        <v>507</v>
      </c>
    </row>
    <row r="944" spans="27:28" ht="11.25" hidden="1">
      <c r="AA944" s="4" t="s">
        <v>641</v>
      </c>
      <c r="AB944" s="4" t="s">
        <v>642</v>
      </c>
    </row>
    <row r="945" spans="27:28" ht="11.25" hidden="1">
      <c r="AA945" s="4" t="s">
        <v>598</v>
      </c>
      <c r="AB945" s="4" t="s">
        <v>599</v>
      </c>
    </row>
    <row r="946" spans="27:28" ht="11.25" hidden="1">
      <c r="AA946" s="4" t="s">
        <v>179</v>
      </c>
      <c r="AB946" s="4" t="s">
        <v>488</v>
      </c>
    </row>
    <row r="947" spans="27:28" ht="11.25" hidden="1">
      <c r="AA947" s="4" t="s">
        <v>177</v>
      </c>
      <c r="AB947" s="4" t="s">
        <v>178</v>
      </c>
    </row>
    <row r="948" spans="27:28" ht="11.25" hidden="1">
      <c r="AA948" s="4" t="s">
        <v>435</v>
      </c>
      <c r="AB948" s="4" t="s">
        <v>436</v>
      </c>
    </row>
    <row r="949" spans="27:28" ht="11.25" hidden="1">
      <c r="AA949" s="4" t="s">
        <v>348</v>
      </c>
      <c r="AB949" s="4" t="s">
        <v>489</v>
      </c>
    </row>
    <row r="950" spans="27:28" ht="11.25" hidden="1">
      <c r="AA950" s="4" t="s">
        <v>490</v>
      </c>
      <c r="AB950" s="4" t="s">
        <v>477</v>
      </c>
    </row>
    <row r="951" spans="27:28" ht="11.25" hidden="1">
      <c r="AA951" s="4" t="s">
        <v>182</v>
      </c>
      <c r="AB951" s="4" t="s">
        <v>183</v>
      </c>
    </row>
    <row r="952" spans="27:28" ht="11.25" hidden="1">
      <c r="AA952" s="4" t="s">
        <v>186</v>
      </c>
      <c r="AB952" s="4" t="s">
        <v>187</v>
      </c>
    </row>
    <row r="953" spans="27:28" ht="11.25" hidden="1">
      <c r="AA953" s="4" t="s">
        <v>184</v>
      </c>
      <c r="AB953" s="4" t="s">
        <v>185</v>
      </c>
    </row>
    <row r="954" spans="27:28" ht="11.25" hidden="1">
      <c r="AA954" s="4" t="s">
        <v>508</v>
      </c>
      <c r="AB954" s="4" t="s">
        <v>509</v>
      </c>
    </row>
    <row r="955" spans="27:28" ht="11.25" hidden="1">
      <c r="AA955" s="4" t="s">
        <v>643</v>
      </c>
      <c r="AB955" s="4" t="s">
        <v>644</v>
      </c>
    </row>
    <row r="956" spans="27:28" ht="11.25" hidden="1">
      <c r="AA956" s="4" t="s">
        <v>565</v>
      </c>
      <c r="AB956" s="4" t="s">
        <v>552</v>
      </c>
    </row>
    <row r="957" spans="27:28" ht="11.25" hidden="1">
      <c r="AA957" s="4" t="s">
        <v>188</v>
      </c>
      <c r="AB957" s="4" t="s">
        <v>189</v>
      </c>
    </row>
    <row r="958" spans="27:28" ht="11.25" hidden="1">
      <c r="AA958" s="4" t="s">
        <v>192</v>
      </c>
      <c r="AB958" s="4" t="s">
        <v>510</v>
      </c>
    </row>
    <row r="959" spans="27:28" ht="11.25" hidden="1">
      <c r="AA959" s="4" t="s">
        <v>190</v>
      </c>
      <c r="AB959" s="4" t="s">
        <v>191</v>
      </c>
    </row>
    <row r="960" spans="27:28" ht="11.25" hidden="1">
      <c r="AA960" s="4" t="s">
        <v>180</v>
      </c>
      <c r="AB960" s="4" t="s">
        <v>181</v>
      </c>
    </row>
    <row r="961" spans="27:28" ht="11.25" hidden="1">
      <c r="AA961" s="4" t="s">
        <v>193</v>
      </c>
      <c r="AB961" s="4" t="s">
        <v>194</v>
      </c>
    </row>
    <row r="962" spans="27:28" ht="11.25" hidden="1">
      <c r="AA962" s="4" t="s">
        <v>472</v>
      </c>
      <c r="AB962" s="4" t="s">
        <v>480</v>
      </c>
    </row>
    <row r="963" spans="27:28" ht="11.25" hidden="1">
      <c r="AA963" s="4" t="s">
        <v>195</v>
      </c>
      <c r="AB963" s="4" t="s">
        <v>196</v>
      </c>
    </row>
    <row r="964" spans="27:28" ht="11.25" hidden="1">
      <c r="AA964" s="4" t="s">
        <v>197</v>
      </c>
      <c r="AB964" s="4" t="s">
        <v>198</v>
      </c>
    </row>
    <row r="965" spans="27:28" ht="11.25" hidden="1">
      <c r="AA965" s="4" t="s">
        <v>666</v>
      </c>
      <c r="AB965" s="4" t="s">
        <v>667</v>
      </c>
    </row>
    <row r="966" spans="27:28" ht="11.25" hidden="1">
      <c r="AA966" s="4" t="s">
        <v>592</v>
      </c>
      <c r="AB966" s="4" t="s">
        <v>593</v>
      </c>
    </row>
    <row r="967" spans="27:28" ht="11.25" hidden="1">
      <c r="AA967" s="4" t="s">
        <v>202</v>
      </c>
      <c r="AB967" s="4" t="s">
        <v>203</v>
      </c>
    </row>
    <row r="968" spans="27:28" ht="11.25" hidden="1">
      <c r="AA968" s="4" t="s">
        <v>204</v>
      </c>
      <c r="AB968" s="4" t="s">
        <v>205</v>
      </c>
    </row>
    <row r="969" spans="27:28" ht="11.25" hidden="1">
      <c r="AA969" s="4" t="s">
        <v>201</v>
      </c>
      <c r="AB969" s="4" t="s">
        <v>460</v>
      </c>
    </row>
    <row r="970" spans="27:28" ht="11.25" hidden="1">
      <c r="AA970" s="4" t="s">
        <v>579</v>
      </c>
      <c r="AB970" s="4" t="s">
        <v>580</v>
      </c>
    </row>
    <row r="971" spans="27:28" ht="11.25" hidden="1">
      <c r="AA971" s="4" t="s">
        <v>206</v>
      </c>
      <c r="AB971" s="4" t="s">
        <v>207</v>
      </c>
    </row>
    <row r="972" spans="27:28" ht="11.25" hidden="1">
      <c r="AA972" s="4" t="s">
        <v>208</v>
      </c>
      <c r="AB972" s="4" t="s">
        <v>209</v>
      </c>
    </row>
    <row r="973" spans="27:28" ht="11.25" hidden="1">
      <c r="AA973" s="4" t="s">
        <v>210</v>
      </c>
      <c r="AB973" s="4" t="s">
        <v>211</v>
      </c>
    </row>
    <row r="974" spans="27:28" ht="11.25" hidden="1">
      <c r="AA974" s="4" t="s">
        <v>539</v>
      </c>
      <c r="AB974" s="4" t="s">
        <v>540</v>
      </c>
    </row>
    <row r="975" spans="27:28" ht="11.25" hidden="1">
      <c r="AA975" s="4" t="s">
        <v>528</v>
      </c>
      <c r="AB975" s="4" t="s">
        <v>529</v>
      </c>
    </row>
    <row r="976" spans="27:28" ht="11.25" hidden="1">
      <c r="AA976" s="4" t="s">
        <v>212</v>
      </c>
      <c r="AB976" s="4" t="s">
        <v>511</v>
      </c>
    </row>
    <row r="977" spans="27:28" ht="11.25" hidden="1">
      <c r="AA977" s="4" t="s">
        <v>437</v>
      </c>
      <c r="AB977" s="4" t="s">
        <v>438</v>
      </c>
    </row>
    <row r="978" spans="27:28" ht="11.25" hidden="1">
      <c r="AA978" s="4" t="s">
        <v>217</v>
      </c>
      <c r="AB978" s="4" t="s">
        <v>464</v>
      </c>
    </row>
    <row r="979" spans="27:28" ht="11.25" hidden="1">
      <c r="AA979" s="4" t="s">
        <v>349</v>
      </c>
      <c r="AB979" s="4" t="s">
        <v>491</v>
      </c>
    </row>
    <row r="980" spans="27:28" ht="11.25" hidden="1">
      <c r="AA980" s="4" t="s">
        <v>668</v>
      </c>
      <c r="AB980" s="4" t="s">
        <v>669</v>
      </c>
    </row>
    <row r="981" spans="27:28" ht="11.25" hidden="1">
      <c r="AA981" s="4" t="s">
        <v>520</v>
      </c>
      <c r="AB981" s="4" t="s">
        <v>512</v>
      </c>
    </row>
    <row r="982" spans="27:28" ht="11.25" hidden="1">
      <c r="AA982" s="4" t="s">
        <v>566</v>
      </c>
      <c r="AB982" s="4" t="s">
        <v>581</v>
      </c>
    </row>
    <row r="983" spans="27:28" ht="11.25" hidden="1">
      <c r="AA983" s="4" t="s">
        <v>213</v>
      </c>
      <c r="AB983" s="4" t="s">
        <v>214</v>
      </c>
    </row>
    <row r="984" spans="27:28" ht="11.25" hidden="1">
      <c r="AA984" s="4" t="s">
        <v>670</v>
      </c>
      <c r="AB984" s="4" t="s">
        <v>671</v>
      </c>
    </row>
    <row r="985" spans="27:28" ht="11.25" hidden="1">
      <c r="AA985" s="4" t="s">
        <v>215</v>
      </c>
      <c r="AB985" s="4" t="s">
        <v>216</v>
      </c>
    </row>
    <row r="986" spans="27:28" ht="11.25" hidden="1">
      <c r="AA986" s="4" t="s">
        <v>218</v>
      </c>
      <c r="AB986" s="4" t="s">
        <v>219</v>
      </c>
    </row>
    <row r="987" spans="27:28" ht="11.25" hidden="1">
      <c r="AA987" s="4" t="s">
        <v>220</v>
      </c>
      <c r="AB987" s="4" t="s">
        <v>221</v>
      </c>
    </row>
    <row r="988" spans="27:28" ht="11.25" hidden="1">
      <c r="AA988" s="4" t="s">
        <v>222</v>
      </c>
      <c r="AB988" s="4" t="s">
        <v>223</v>
      </c>
    </row>
    <row r="989" spans="27:28" ht="11.25" hidden="1">
      <c r="AA989" s="4" t="s">
        <v>645</v>
      </c>
      <c r="AB989" s="4" t="s">
        <v>646</v>
      </c>
    </row>
    <row r="990" spans="27:28" ht="11.25" hidden="1">
      <c r="AA990" s="4" t="s">
        <v>226</v>
      </c>
      <c r="AB990" s="4" t="s">
        <v>439</v>
      </c>
    </row>
    <row r="991" spans="27:28" ht="11.25" hidden="1">
      <c r="AA991" s="4" t="s">
        <v>229</v>
      </c>
      <c r="AB991" s="4" t="s">
        <v>230</v>
      </c>
    </row>
    <row r="992" spans="27:28" ht="11.25" hidden="1">
      <c r="AA992" s="4" t="s">
        <v>231</v>
      </c>
      <c r="AB992" s="4" t="s">
        <v>232</v>
      </c>
    </row>
    <row r="993" spans="27:28" ht="11.25" hidden="1">
      <c r="AA993" s="4" t="s">
        <v>241</v>
      </c>
      <c r="AB993" s="4" t="s">
        <v>242</v>
      </c>
    </row>
    <row r="994" spans="27:28" ht="11.25" hidden="1">
      <c r="AA994" s="4" t="s">
        <v>234</v>
      </c>
      <c r="AB994" s="4" t="s">
        <v>235</v>
      </c>
    </row>
    <row r="995" spans="27:28" ht="11.25" hidden="1">
      <c r="AA995" s="4" t="s">
        <v>236</v>
      </c>
      <c r="AB995" s="4" t="s">
        <v>237</v>
      </c>
    </row>
    <row r="996" spans="27:28" ht="11.25" hidden="1">
      <c r="AA996" s="4" t="s">
        <v>238</v>
      </c>
      <c r="AB996" s="4" t="s">
        <v>530</v>
      </c>
    </row>
    <row r="997" spans="27:28" ht="11.25" hidden="1">
      <c r="AA997" s="4" t="s">
        <v>233</v>
      </c>
      <c r="AB997" s="4" t="s">
        <v>531</v>
      </c>
    </row>
    <row r="998" spans="27:28" ht="11.25" hidden="1">
      <c r="AA998" s="4" t="s">
        <v>239</v>
      </c>
      <c r="AB998" s="4" t="s">
        <v>240</v>
      </c>
    </row>
    <row r="999" spans="27:28" ht="11.25" hidden="1">
      <c r="AA999" s="4" t="s">
        <v>243</v>
      </c>
      <c r="AB999" s="4" t="s">
        <v>244</v>
      </c>
    </row>
    <row r="1000" spans="27:28" ht="11.25" hidden="1">
      <c r="AA1000" s="4" t="s">
        <v>647</v>
      </c>
      <c r="AB1000" s="4" t="s">
        <v>658</v>
      </c>
    </row>
    <row r="1001" spans="27:28" ht="11.25" hidden="1">
      <c r="AA1001" s="4" t="s">
        <v>245</v>
      </c>
      <c r="AB1001" s="4" t="s">
        <v>246</v>
      </c>
    </row>
    <row r="1002" spans="27:28" ht="11.25" hidden="1">
      <c r="AA1002" s="4" t="s">
        <v>247</v>
      </c>
      <c r="AB1002" s="4" t="s">
        <v>648</v>
      </c>
    </row>
    <row r="1003" spans="27:28" ht="11.25" hidden="1">
      <c r="AA1003" s="4" t="s">
        <v>492</v>
      </c>
      <c r="AB1003" s="4" t="s">
        <v>493</v>
      </c>
    </row>
    <row r="1004" spans="27:28" ht="11.25" hidden="1">
      <c r="AA1004" s="4" t="s">
        <v>224</v>
      </c>
      <c r="AB1004" s="4" t="s">
        <v>225</v>
      </c>
    </row>
    <row r="1005" spans="27:28" ht="11.25" hidden="1">
      <c r="AA1005" s="4" t="s">
        <v>248</v>
      </c>
      <c r="AB1005" s="4" t="s">
        <v>249</v>
      </c>
    </row>
    <row r="1006" spans="27:28" ht="11.25" hidden="1">
      <c r="AA1006" s="4" t="s">
        <v>227</v>
      </c>
      <c r="AB1006" s="4" t="s">
        <v>228</v>
      </c>
    </row>
    <row r="1007" spans="27:28" ht="11.25" hidden="1">
      <c r="AA1007" s="4" t="s">
        <v>250</v>
      </c>
      <c r="AB1007" s="4" t="s">
        <v>251</v>
      </c>
    </row>
    <row r="1008" spans="27:28" ht="11.25" hidden="1">
      <c r="AA1008" s="4" t="s">
        <v>458</v>
      </c>
      <c r="AB1008" s="4" t="s">
        <v>567</v>
      </c>
    </row>
    <row r="1009" spans="27:28" ht="11.25" hidden="1">
      <c r="AA1009" s="4" t="s">
        <v>254</v>
      </c>
      <c r="AB1009" s="4" t="s">
        <v>255</v>
      </c>
    </row>
    <row r="1010" spans="27:28" ht="11.25" hidden="1">
      <c r="AA1010" s="4" t="s">
        <v>440</v>
      </c>
      <c r="AB1010" s="4" t="s">
        <v>441</v>
      </c>
    </row>
    <row r="1011" spans="27:28" ht="11.25" hidden="1">
      <c r="AA1011" s="4" t="s">
        <v>256</v>
      </c>
      <c r="AB1011" s="4" t="s">
        <v>257</v>
      </c>
    </row>
    <row r="1012" spans="27:28" ht="11.25" hidden="1">
      <c r="AA1012" s="4" t="s">
        <v>262</v>
      </c>
      <c r="AB1012" s="4" t="s">
        <v>263</v>
      </c>
    </row>
    <row r="1013" spans="27:28" ht="11.25" hidden="1">
      <c r="AA1013" s="4" t="s">
        <v>258</v>
      </c>
      <c r="AB1013" s="4" t="s">
        <v>259</v>
      </c>
    </row>
    <row r="1014" spans="27:28" ht="11.25" hidden="1">
      <c r="AA1014" s="4" t="s">
        <v>270</v>
      </c>
      <c r="AB1014" s="4" t="s">
        <v>271</v>
      </c>
    </row>
    <row r="1015" spans="27:28" ht="11.25" hidden="1">
      <c r="AA1015" s="4" t="s">
        <v>272</v>
      </c>
      <c r="AB1015" s="4" t="s">
        <v>273</v>
      </c>
    </row>
    <row r="1016" spans="27:28" ht="11.25" hidden="1">
      <c r="AA1016" s="4" t="s">
        <v>274</v>
      </c>
      <c r="AB1016" s="4" t="s">
        <v>275</v>
      </c>
    </row>
    <row r="1017" spans="27:28" ht="11.25" hidden="1">
      <c r="AA1017" s="4" t="s">
        <v>276</v>
      </c>
      <c r="AB1017" s="4" t="s">
        <v>277</v>
      </c>
    </row>
    <row r="1018" spans="27:28" ht="11.25" hidden="1">
      <c r="AA1018" s="4" t="s">
        <v>481</v>
      </c>
      <c r="AB1018" s="4" t="s">
        <v>482</v>
      </c>
    </row>
    <row r="1019" spans="27:28" ht="11.25" hidden="1">
      <c r="AA1019" s="4" t="s">
        <v>623</v>
      </c>
      <c r="AB1019" s="4" t="s">
        <v>636</v>
      </c>
    </row>
    <row r="1020" spans="27:28" ht="11.25" hidden="1">
      <c r="AA1020" s="4" t="s">
        <v>280</v>
      </c>
      <c r="AB1020" s="4" t="s">
        <v>281</v>
      </c>
    </row>
    <row r="1021" spans="27:28" ht="11.25" hidden="1">
      <c r="AA1021" s="4" t="s">
        <v>282</v>
      </c>
      <c r="AB1021" s="4" t="s">
        <v>513</v>
      </c>
    </row>
    <row r="1022" spans="27:28" ht="11.25" hidden="1">
      <c r="AA1022" s="4" t="s">
        <v>264</v>
      </c>
      <c r="AB1022" s="4" t="s">
        <v>265</v>
      </c>
    </row>
    <row r="1023" spans="27:28" ht="11.25" hidden="1">
      <c r="AA1023" s="4" t="s">
        <v>442</v>
      </c>
      <c r="AB1023" s="4" t="s">
        <v>443</v>
      </c>
    </row>
    <row r="1024" spans="27:28" ht="11.25" hidden="1">
      <c r="AA1024" s="4" t="s">
        <v>649</v>
      </c>
      <c r="AB1024" s="4" t="s">
        <v>650</v>
      </c>
    </row>
    <row r="1025" spans="27:28" ht="11.25" hidden="1">
      <c r="AA1025" s="4" t="s">
        <v>260</v>
      </c>
      <c r="AB1025" s="4" t="s">
        <v>261</v>
      </c>
    </row>
    <row r="1026" spans="27:28" ht="11.25" hidden="1">
      <c r="AA1026" s="4" t="s">
        <v>266</v>
      </c>
      <c r="AB1026" s="4" t="s">
        <v>267</v>
      </c>
    </row>
    <row r="1027" spans="27:28" ht="11.25" hidden="1">
      <c r="AA1027" s="4" t="s">
        <v>600</v>
      </c>
      <c r="AB1027" s="4" t="s">
        <v>601</v>
      </c>
    </row>
    <row r="1028" spans="27:28" ht="11.25" hidden="1">
      <c r="AA1028" s="4" t="s">
        <v>278</v>
      </c>
      <c r="AB1028" s="4" t="s">
        <v>279</v>
      </c>
    </row>
    <row r="1029" spans="27:28" ht="11.25" hidden="1">
      <c r="AA1029" s="4" t="s">
        <v>285</v>
      </c>
      <c r="AB1029" s="4" t="s">
        <v>286</v>
      </c>
    </row>
    <row r="1030" spans="27:28" ht="11.25" hidden="1">
      <c r="AA1030" s="4" t="s">
        <v>283</v>
      </c>
      <c r="AB1030" s="4" t="s">
        <v>284</v>
      </c>
    </row>
    <row r="1031" spans="27:28" ht="11.25" hidden="1">
      <c r="AA1031" s="4" t="s">
        <v>672</v>
      </c>
      <c r="AB1031" s="4" t="s">
        <v>673</v>
      </c>
    </row>
    <row r="1032" spans="27:28" ht="11.25" hidden="1">
      <c r="AA1032" s="4" t="s">
        <v>268</v>
      </c>
      <c r="AB1032" s="4" t="s">
        <v>269</v>
      </c>
    </row>
    <row r="1033" spans="27:28" ht="11.25" hidden="1">
      <c r="AA1033" s="4" t="s">
        <v>287</v>
      </c>
      <c r="AB1033" s="4" t="s">
        <v>288</v>
      </c>
    </row>
    <row r="1034" spans="27:28" ht="11.25" hidden="1">
      <c r="AA1034" s="4" t="s">
        <v>293</v>
      </c>
      <c r="AB1034" s="4" t="s">
        <v>514</v>
      </c>
    </row>
    <row r="1035" spans="27:28" ht="11.25" hidden="1">
      <c r="AA1035" s="4" t="s">
        <v>602</v>
      </c>
      <c r="AB1035" s="4" t="s">
        <v>603</v>
      </c>
    </row>
    <row r="1036" spans="27:28" ht="11.25" hidden="1">
      <c r="AA1036" s="4" t="s">
        <v>289</v>
      </c>
      <c r="AB1036" s="4" t="s">
        <v>290</v>
      </c>
    </row>
    <row r="1037" spans="27:28" ht="11.25" hidden="1">
      <c r="AA1037" s="4" t="s">
        <v>291</v>
      </c>
      <c r="AB1037" s="4" t="s">
        <v>292</v>
      </c>
    </row>
    <row r="1038" spans="27:28" ht="11.25" hidden="1">
      <c r="AA1038" s="4" t="s">
        <v>296</v>
      </c>
      <c r="AB1038" s="4" t="s">
        <v>297</v>
      </c>
    </row>
    <row r="1039" spans="27:28" ht="11.25" hidden="1">
      <c r="AA1039" s="4" t="s">
        <v>294</v>
      </c>
      <c r="AB1039" s="4" t="s">
        <v>295</v>
      </c>
    </row>
    <row r="1040" spans="27:28" ht="11.25" hidden="1">
      <c r="AA1040" s="4" t="s">
        <v>298</v>
      </c>
      <c r="AB1040" s="4" t="s">
        <v>299</v>
      </c>
    </row>
    <row r="1041" spans="27:28" ht="11.25" hidden="1">
      <c r="AA1041" s="4" t="s">
        <v>300</v>
      </c>
      <c r="AB1041" s="4" t="s">
        <v>515</v>
      </c>
    </row>
    <row r="1042" spans="27:28" ht="11.25" hidden="1">
      <c r="AA1042" s="4" t="s">
        <v>301</v>
      </c>
      <c r="AB1042" s="4" t="s">
        <v>302</v>
      </c>
    </row>
    <row r="1043" spans="27:28" ht="11.25" hidden="1">
      <c r="AA1043" s="4" t="s">
        <v>674</v>
      </c>
      <c r="AB1043" s="4" t="s">
        <v>675</v>
      </c>
    </row>
    <row r="1044" spans="27:28" ht="11.25" hidden="1">
      <c r="AA1044" s="4" t="s">
        <v>303</v>
      </c>
      <c r="AB1044" s="4" t="s">
        <v>691</v>
      </c>
    </row>
    <row r="1045" spans="27:28" ht="11.25" hidden="1">
      <c r="AA1045" s="4" t="s">
        <v>305</v>
      </c>
      <c r="AB1045" s="4" t="s">
        <v>306</v>
      </c>
    </row>
    <row r="1046" spans="27:28" ht="11.25" hidden="1">
      <c r="AA1046" s="4" t="s">
        <v>651</v>
      </c>
      <c r="AB1046" s="4" t="s">
        <v>637</v>
      </c>
    </row>
    <row r="1047" spans="27:28" ht="11.25" hidden="1">
      <c r="AA1047" s="4" t="s">
        <v>307</v>
      </c>
      <c r="AB1047" s="4" t="s">
        <v>308</v>
      </c>
    </row>
    <row r="1048" spans="27:28" ht="11.25" hidden="1">
      <c r="AA1048" s="4" t="s">
        <v>309</v>
      </c>
      <c r="AB1048" s="4" t="s">
        <v>310</v>
      </c>
    </row>
    <row r="1049" spans="27:28" ht="11.25" hidden="1">
      <c r="AA1049" s="4" t="s">
        <v>444</v>
      </c>
      <c r="AB1049" s="4" t="s">
        <v>445</v>
      </c>
    </row>
    <row r="1050" spans="27:28" ht="11.25" hidden="1">
      <c r="AA1050" s="4" t="s">
        <v>315</v>
      </c>
      <c r="AB1050" s="4" t="s">
        <v>316</v>
      </c>
    </row>
    <row r="1051" spans="27:28" ht="11.25" hidden="1">
      <c r="AA1051" s="4" t="s">
        <v>317</v>
      </c>
      <c r="AB1051" s="4" t="s">
        <v>318</v>
      </c>
    </row>
    <row r="1052" spans="27:28" ht="11.25" hidden="1">
      <c r="AA1052" s="4" t="s">
        <v>543</v>
      </c>
      <c r="AB1052" s="4" t="s">
        <v>568</v>
      </c>
    </row>
    <row r="1053" spans="27:28" ht="11.25" hidden="1">
      <c r="AA1053" s="4" t="s">
        <v>311</v>
      </c>
      <c r="AB1053" s="4" t="s">
        <v>312</v>
      </c>
    </row>
    <row r="1054" spans="27:28" ht="11.25" hidden="1">
      <c r="AA1054" s="4" t="s">
        <v>319</v>
      </c>
      <c r="AB1054" s="4" t="s">
        <v>320</v>
      </c>
    </row>
    <row r="1055" spans="27:28" ht="11.25" hidden="1">
      <c r="AA1055" s="4" t="s">
        <v>321</v>
      </c>
      <c r="AB1055" s="4" t="s">
        <v>322</v>
      </c>
    </row>
    <row r="1056" spans="27:28" ht="11.25" hidden="1">
      <c r="AA1056" s="4" t="s">
        <v>346</v>
      </c>
      <c r="AB1056" s="4" t="s">
        <v>591</v>
      </c>
    </row>
    <row r="1057" spans="27:28" ht="11.25" hidden="1">
      <c r="AA1057" s="4" t="s">
        <v>304</v>
      </c>
      <c r="AB1057" s="4" t="s">
        <v>475</v>
      </c>
    </row>
    <row r="1058" spans="27:28" ht="11.25" hidden="1">
      <c r="AA1058" s="4" t="s">
        <v>103</v>
      </c>
      <c r="AB1058" s="4" t="s">
        <v>690</v>
      </c>
    </row>
    <row r="1059" spans="27:28" ht="11.25" hidden="1">
      <c r="AA1059" s="4" t="s">
        <v>313</v>
      </c>
      <c r="AB1059" s="4" t="s">
        <v>314</v>
      </c>
    </row>
    <row r="1060" spans="27:28" ht="11.25" hidden="1">
      <c r="AA1060" s="4" t="s">
        <v>323</v>
      </c>
      <c r="AB1060" s="4" t="s">
        <v>324</v>
      </c>
    </row>
    <row r="1061" spans="27:28" ht="11.25" hidden="1">
      <c r="AA1061" s="4" t="s">
        <v>610</v>
      </c>
      <c r="AB1061" s="4" t="s">
        <v>611</v>
      </c>
    </row>
    <row r="1062" spans="27:28" ht="11.25" hidden="1">
      <c r="AA1062" s="4" t="s">
        <v>327</v>
      </c>
      <c r="AB1062" s="4" t="s">
        <v>328</v>
      </c>
    </row>
    <row r="1063" spans="27:28" ht="11.25" hidden="1">
      <c r="AA1063" s="4" t="s">
        <v>659</v>
      </c>
      <c r="AB1063" s="4" t="s">
        <v>660</v>
      </c>
    </row>
    <row r="1064" spans="27:28" ht="11.25" hidden="1">
      <c r="AA1064" s="4" t="s">
        <v>199</v>
      </c>
      <c r="AB1064" s="4" t="s">
        <v>200</v>
      </c>
    </row>
    <row r="1065" spans="27:28" ht="11.25" hidden="1">
      <c r="AA1065" s="4" t="s">
        <v>459</v>
      </c>
      <c r="AB1065" s="4" t="s">
        <v>494</v>
      </c>
    </row>
    <row r="1066" spans="27:28" ht="11.25" hidden="1">
      <c r="AA1066" s="4" t="s">
        <v>325</v>
      </c>
      <c r="AB1066" s="4" t="s">
        <v>326</v>
      </c>
    </row>
    <row r="1067" spans="27:28" ht="11.25" hidden="1">
      <c r="AA1067" s="4" t="s">
        <v>329</v>
      </c>
      <c r="AB1067" s="4" t="s">
        <v>516</v>
      </c>
    </row>
    <row r="1068" spans="27:28" ht="11.25" hidden="1">
      <c r="AA1068" s="4" t="s">
        <v>330</v>
      </c>
      <c r="AB1068" s="4" t="s">
        <v>574</v>
      </c>
    </row>
    <row r="1069" spans="27:28" ht="11.25" hidden="1">
      <c r="AA1069" s="4" t="s">
        <v>544</v>
      </c>
      <c r="AB1069" s="4" t="s">
        <v>545</v>
      </c>
    </row>
    <row r="1070" spans="27:28" ht="11.25" hidden="1">
      <c r="AA1070" s="4" t="s">
        <v>624</v>
      </c>
      <c r="AB1070" s="4" t="s">
        <v>625</v>
      </c>
    </row>
    <row r="1071" spans="27:28" ht="11.25" hidden="1">
      <c r="AA1071" s="4" t="s">
        <v>331</v>
      </c>
      <c r="AB1071" s="4" t="s">
        <v>332</v>
      </c>
    </row>
    <row r="1072" spans="27:28" ht="11.25" hidden="1">
      <c r="AA1072" s="4" t="s">
        <v>333</v>
      </c>
      <c r="AB1072" s="4" t="s">
        <v>334</v>
      </c>
    </row>
    <row r="1073" spans="27:28" ht="11.25" hidden="1">
      <c r="AA1073" s="4" t="s">
        <v>335</v>
      </c>
      <c r="AB1073" s="4" t="s">
        <v>336</v>
      </c>
    </row>
    <row r="1074" spans="27:28" ht="11.25" hidden="1">
      <c r="AA1074" s="4" t="s">
        <v>630</v>
      </c>
      <c r="AB1074" s="4" t="s">
        <v>631</v>
      </c>
    </row>
    <row r="1075" spans="27:28" ht="11.25" hidden="1">
      <c r="AA1075" s="4" t="s">
        <v>352</v>
      </c>
      <c r="AB1075" s="4" t="s">
        <v>495</v>
      </c>
    </row>
    <row r="1076" spans="27:28" ht="11.25" hidden="1">
      <c r="AA1076" s="4" t="s">
        <v>344</v>
      </c>
      <c r="AB1076" s="4" t="s">
        <v>345</v>
      </c>
    </row>
    <row r="1077" spans="27:28" ht="11.25" hidden="1">
      <c r="AA1077" s="4" t="s">
        <v>342</v>
      </c>
      <c r="AB1077" s="4" t="s">
        <v>343</v>
      </c>
    </row>
    <row r="1078" spans="27:28" ht="11.25" hidden="1">
      <c r="AA1078" s="4" t="s">
        <v>337</v>
      </c>
      <c r="AB1078" s="4" t="s">
        <v>517</v>
      </c>
    </row>
    <row r="1079" spans="27:28" ht="11.25" hidden="1">
      <c r="AA1079" s="4" t="s">
        <v>638</v>
      </c>
      <c r="AB1079" s="4" t="s">
        <v>639</v>
      </c>
    </row>
    <row r="1080" spans="27:28" ht="11.25" hidden="1">
      <c r="AA1080" s="4" t="s">
        <v>676</v>
      </c>
      <c r="AB1080" s="4" t="s">
        <v>677</v>
      </c>
    </row>
    <row r="1081" spans="27:28" ht="11.25" hidden="1">
      <c r="AA1081" s="4" t="s">
        <v>340</v>
      </c>
      <c r="AB1081" s="4" t="s">
        <v>341</v>
      </c>
    </row>
    <row r="1082" spans="27:28" ht="11.25" hidden="1">
      <c r="AA1082" s="4" t="s">
        <v>461</v>
      </c>
      <c r="AB1082" s="4" t="s">
        <v>446</v>
      </c>
    </row>
    <row r="1083" spans="27:28" ht="11.25" hidden="1">
      <c r="AA1083" s="4" t="s">
        <v>338</v>
      </c>
      <c r="AB1083" s="4" t="s">
        <v>339</v>
      </c>
    </row>
    <row r="1084" spans="27:28" ht="11.25" hidden="1">
      <c r="AA1084" s="4" t="s">
        <v>652</v>
      </c>
      <c r="AB1084" s="4" t="s">
        <v>653</v>
      </c>
    </row>
    <row r="1085" spans="27:28" ht="11.25" hidden="1">
      <c r="AA1085" s="4" t="s">
        <v>354</v>
      </c>
      <c r="AB1085" s="4" t="s">
        <v>355</v>
      </c>
    </row>
    <row r="1086" spans="27:28" ht="11.25" hidden="1">
      <c r="AA1086" s="4" t="s">
        <v>356</v>
      </c>
      <c r="AB1086" s="4" t="s">
        <v>357</v>
      </c>
    </row>
    <row r="1087" spans="27:28" ht="11.25" hidden="1">
      <c r="AA1087" s="4" t="s">
        <v>661</v>
      </c>
      <c r="AB1087" s="4" t="s">
        <v>662</v>
      </c>
    </row>
    <row r="1088" spans="27:28" ht="11.25" hidden="1">
      <c r="AA1088" s="4" t="s">
        <v>353</v>
      </c>
      <c r="AB1088" s="4" t="s">
        <v>496</v>
      </c>
    </row>
    <row r="1089" spans="27:28" ht="11.25" hidden="1">
      <c r="AA1089" s="4" t="s">
        <v>447</v>
      </c>
      <c r="AB1089" s="4" t="s">
        <v>448</v>
      </c>
    </row>
    <row r="1090" spans="27:28" ht="11.25" hidden="1">
      <c r="AA1090" s="4" t="s">
        <v>632</v>
      </c>
      <c r="AB1090" s="4" t="s">
        <v>633</v>
      </c>
    </row>
    <row r="1091" spans="27:28" ht="11.25" hidden="1">
      <c r="AA1091" s="4" t="s">
        <v>373</v>
      </c>
      <c r="AB1091" s="4" t="s">
        <v>374</v>
      </c>
    </row>
    <row r="1092" spans="27:28" ht="11.25" hidden="1">
      <c r="AA1092" s="4" t="s">
        <v>497</v>
      </c>
      <c r="AB1092" s="4" t="s">
        <v>484</v>
      </c>
    </row>
    <row r="1093" spans="27:28" ht="11.25" hidden="1">
      <c r="AA1093" s="4" t="s">
        <v>358</v>
      </c>
      <c r="AB1093" s="4" t="s">
        <v>359</v>
      </c>
    </row>
    <row r="1094" spans="27:28" ht="11.25" hidden="1">
      <c r="AA1094" s="4" t="s">
        <v>449</v>
      </c>
      <c r="AB1094" s="4" t="s">
        <v>654</v>
      </c>
    </row>
    <row r="1095" spans="27:28" ht="11.25" hidden="1">
      <c r="AA1095" s="4" t="s">
        <v>375</v>
      </c>
      <c r="AB1095" s="4" t="s">
        <v>376</v>
      </c>
    </row>
    <row r="1096" spans="27:28" ht="11.25" hidden="1">
      <c r="AA1096" s="4" t="s">
        <v>360</v>
      </c>
      <c r="AB1096" s="4" t="s">
        <v>498</v>
      </c>
    </row>
    <row r="1097" spans="27:28" ht="11.25" hidden="1">
      <c r="AA1097" s="4" t="s">
        <v>350</v>
      </c>
      <c r="AB1097" s="4" t="s">
        <v>499</v>
      </c>
    </row>
    <row r="1098" spans="27:28" ht="11.25" hidden="1">
      <c r="AA1098" s="4" t="s">
        <v>687</v>
      </c>
      <c r="AB1098" s="4" t="s">
        <v>688</v>
      </c>
    </row>
    <row r="1099" spans="27:28" ht="11.25" hidden="1">
      <c r="AA1099" s="4" t="s">
        <v>626</v>
      </c>
      <c r="AB1099" s="4" t="s">
        <v>627</v>
      </c>
    </row>
    <row r="1100" spans="27:28" ht="11.25" hidden="1">
      <c r="AA1100" s="4" t="s">
        <v>361</v>
      </c>
      <c r="AB1100" s="4" t="s">
        <v>362</v>
      </c>
    </row>
    <row r="1101" spans="27:28" ht="11.25" hidden="1">
      <c r="AA1101" s="4" t="s">
        <v>368</v>
      </c>
      <c r="AB1101" s="4" t="s">
        <v>369</v>
      </c>
    </row>
    <row r="1102" spans="27:28" ht="11.25" hidden="1">
      <c r="AA1102" s="4" t="s">
        <v>363</v>
      </c>
      <c r="AB1102" s="4" t="s">
        <v>364</v>
      </c>
    </row>
    <row r="1103" spans="27:28" ht="11.25" hidden="1">
      <c r="AA1103" s="4" t="s">
        <v>365</v>
      </c>
      <c r="AB1103" s="4" t="s">
        <v>366</v>
      </c>
    </row>
    <row r="1104" spans="27:28" ht="11.25" hidden="1">
      <c r="AA1104" s="4" t="s">
        <v>351</v>
      </c>
      <c r="AB1104" s="4" t="s">
        <v>500</v>
      </c>
    </row>
    <row r="1105" spans="27:28" ht="11.25" hidden="1">
      <c r="AA1105" s="4" t="s">
        <v>522</v>
      </c>
      <c r="AB1105" s="4" t="s">
        <v>518</v>
      </c>
    </row>
    <row r="1106" spans="27:28" ht="11.25" hidden="1">
      <c r="AA1106" s="4" t="s">
        <v>582</v>
      </c>
      <c r="AB1106" s="4" t="s">
        <v>612</v>
      </c>
    </row>
    <row r="1107" spans="27:28" ht="11.25" hidden="1">
      <c r="AA1107" s="4" t="s">
        <v>537</v>
      </c>
      <c r="AB1107" s="4" t="s">
        <v>538</v>
      </c>
    </row>
    <row r="1108" spans="27:28" ht="11.25" hidden="1">
      <c r="AA1108" s="4" t="s">
        <v>347</v>
      </c>
      <c r="AB1108" s="4" t="s">
        <v>501</v>
      </c>
    </row>
    <row r="1109" spans="27:28" ht="11.25" hidden="1">
      <c r="AA1109" s="4" t="s">
        <v>367</v>
      </c>
      <c r="AB1109" s="4" t="s">
        <v>476</v>
      </c>
    </row>
    <row r="1110" spans="27:28" ht="11.25" hidden="1">
      <c r="AA1110" s="4" t="s">
        <v>370</v>
      </c>
      <c r="AB1110" s="4" t="s">
        <v>465</v>
      </c>
    </row>
    <row r="1111" spans="27:28" ht="11.25" hidden="1">
      <c r="AA1111" s="4" t="s">
        <v>371</v>
      </c>
      <c r="AB1111" s="4" t="s">
        <v>372</v>
      </c>
    </row>
    <row r="1112" spans="27:28" ht="11.25" hidden="1">
      <c r="AA1112" s="4" t="s">
        <v>378</v>
      </c>
      <c r="AB1112" s="4" t="s">
        <v>379</v>
      </c>
    </row>
    <row r="1113" spans="27:28" ht="11.25" hidden="1">
      <c r="AA1113" s="4" t="s">
        <v>377</v>
      </c>
      <c r="AB1113" s="4" t="s">
        <v>502</v>
      </c>
    </row>
    <row r="1114" spans="27:28" ht="11.25" hidden="1">
      <c r="AA1114" s="4" t="s">
        <v>519</v>
      </c>
      <c r="AB1114" s="4" t="s">
        <v>679</v>
      </c>
    </row>
    <row r="1115" spans="27:28" ht="11.25" hidden="1">
      <c r="AA1115" s="4" t="s">
        <v>384</v>
      </c>
      <c r="AB1115" s="4" t="s">
        <v>385</v>
      </c>
    </row>
    <row r="1116" spans="27:28" ht="11.25" hidden="1">
      <c r="AA1116" s="4" t="s">
        <v>380</v>
      </c>
      <c r="AB1116" s="4" t="s">
        <v>381</v>
      </c>
    </row>
    <row r="1117" spans="27:28" ht="11.25" hidden="1">
      <c r="AA1117" s="4" t="s">
        <v>382</v>
      </c>
      <c r="AB1117" s="4" t="s">
        <v>383</v>
      </c>
    </row>
    <row r="1118" spans="27:28" ht="11.25" hidden="1">
      <c r="AA1118" s="4" t="s">
        <v>604</v>
      </c>
      <c r="AB1118" s="4" t="s">
        <v>640</v>
      </c>
    </row>
    <row r="1119" spans="27:28" ht="11.25" hidden="1">
      <c r="AA1119" s="4" t="s">
        <v>386</v>
      </c>
      <c r="AB1119" s="4" t="s">
        <v>387</v>
      </c>
    </row>
    <row r="1120" spans="27:28" ht="11.25" hidden="1">
      <c r="AA1120" s="4" t="s">
        <v>392</v>
      </c>
      <c r="AB1120" s="4" t="s">
        <v>393</v>
      </c>
    </row>
    <row r="1121" spans="27:28" ht="11.25" hidden="1">
      <c r="AA1121" s="4" t="s">
        <v>394</v>
      </c>
      <c r="AB1121" s="4" t="s">
        <v>680</v>
      </c>
    </row>
    <row r="1122" spans="27:28" ht="11.25" hidden="1">
      <c r="AA1122" s="4" t="s">
        <v>395</v>
      </c>
      <c r="AB1122" s="4" t="s">
        <v>396</v>
      </c>
    </row>
    <row r="1123" spans="27:28" ht="11.25" hidden="1">
      <c r="AA1123" s="4" t="s">
        <v>628</v>
      </c>
      <c r="AB1123" s="4" t="s">
        <v>629</v>
      </c>
    </row>
    <row r="1124" spans="27:28" ht="11.25" hidden="1">
      <c r="AA1124" s="4" t="s">
        <v>397</v>
      </c>
      <c r="AB1124" s="4" t="s">
        <v>398</v>
      </c>
    </row>
    <row r="1125" spans="27:28" ht="11.25" hidden="1">
      <c r="AA1125" s="4" t="s">
        <v>450</v>
      </c>
      <c r="AB1125" s="4" t="s">
        <v>546</v>
      </c>
    </row>
    <row r="1126" spans="27:28" ht="11.25" hidden="1">
      <c r="AA1126" s="4" t="s">
        <v>390</v>
      </c>
      <c r="AB1126" s="4" t="s">
        <v>391</v>
      </c>
    </row>
    <row r="1127" spans="27:28" ht="11.25" hidden="1">
      <c r="AA1127" s="4" t="s">
        <v>388</v>
      </c>
      <c r="AB1127" s="4" t="s">
        <v>389</v>
      </c>
    </row>
    <row r="1128" spans="27:28" ht="11.25" hidden="1">
      <c r="AA1128" s="4" t="s">
        <v>399</v>
      </c>
      <c r="AB1128" s="4" t="s">
        <v>400</v>
      </c>
    </row>
    <row r="1129" spans="27:28" ht="11.25" hidden="1">
      <c r="AA1129" s="4" t="s">
        <v>409</v>
      </c>
      <c r="AB1129" s="4" t="s">
        <v>503</v>
      </c>
    </row>
    <row r="1130" spans="27:28" ht="11.25" hidden="1">
      <c r="AA1130" s="4" t="s">
        <v>412</v>
      </c>
      <c r="AB1130" s="4" t="s">
        <v>466</v>
      </c>
    </row>
    <row r="1131" spans="27:28" ht="11.25" hidden="1">
      <c r="AA1131" s="4" t="s">
        <v>407</v>
      </c>
      <c r="AB1131" s="4" t="s">
        <v>408</v>
      </c>
    </row>
    <row r="1132" spans="27:28" ht="11.25" hidden="1">
      <c r="AA1132" s="4" t="s">
        <v>401</v>
      </c>
      <c r="AB1132" s="4" t="s">
        <v>402</v>
      </c>
    </row>
    <row r="1133" spans="27:28" ht="11.25" hidden="1">
      <c r="AA1133" s="4" t="s">
        <v>403</v>
      </c>
      <c r="AB1133" s="4" t="s">
        <v>404</v>
      </c>
    </row>
    <row r="1134" spans="27:28" ht="11.25" hidden="1">
      <c r="AA1134" s="4" t="s">
        <v>405</v>
      </c>
      <c r="AB1134" s="4" t="s">
        <v>406</v>
      </c>
    </row>
    <row r="1135" spans="27:28" ht="11.25" hidden="1">
      <c r="AA1135" s="4" t="s">
        <v>462</v>
      </c>
      <c r="AB1135" s="4" t="s">
        <v>463</v>
      </c>
    </row>
    <row r="1136" spans="27:28" ht="11.25" hidden="1">
      <c r="AA1136" s="4" t="s">
        <v>410</v>
      </c>
      <c r="AB1136" s="4" t="s">
        <v>411</v>
      </c>
    </row>
    <row r="1137" spans="27:28" ht="11.25" hidden="1">
      <c r="AA1137" s="4" t="s">
        <v>413</v>
      </c>
      <c r="AB1137" s="4" t="s">
        <v>414</v>
      </c>
    </row>
    <row r="1138" spans="27:28" ht="11.25" hidden="1">
      <c r="AA1138" s="4" t="s">
        <v>689</v>
      </c>
      <c r="AB1138" s="4" t="s">
        <v>657</v>
      </c>
    </row>
    <row r="1139" spans="27:28" ht="11.25" hidden="1">
      <c r="AA1139" s="4" t="s">
        <v>451</v>
      </c>
      <c r="AB1139" s="4" t="s">
        <v>547</v>
      </c>
    </row>
    <row r="1140" ht="11.25" hidden="1"/>
    <row r="1141" ht="11.25" hidden="1"/>
    <row r="1142" ht="11.25" hidden="1"/>
    <row r="1143" ht="11.25" hidden="1"/>
    <row r="1144" ht="11.25" hidden="1"/>
    <row r="1145" ht="11.25" hidden="1"/>
  </sheetData>
  <sheetProtection/>
  <mergeCells count="2">
    <mergeCell ref="C2:D2"/>
    <mergeCell ref="C74:D74"/>
  </mergeCells>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ignoredErrors>
    <ignoredError sqref="C35 C80 C94:C95" unlockedFormula="1"/>
    <ignoredError sqref="C60 C6 C17" formulaRange="1"/>
    <ignoredError sqref="D105:D106" numberStoredAsText="1"/>
  </ignoredErrors>
  <drawing r:id="rId1"/>
</worksheet>
</file>

<file path=xl/worksheets/sheet2.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B13" sqref="B13"/>
    </sheetView>
  </sheetViews>
  <sheetFormatPr defaultColWidth="9.140625" defaultRowHeight="12.75"/>
  <cols>
    <col min="1" max="1" width="45.7109375" style="56" customWidth="1"/>
    <col min="2" max="2" width="10.7109375" style="56" customWidth="1"/>
    <col min="3" max="3" width="10.7109375" style="56" bestFit="1" customWidth="1"/>
    <col min="4" max="4" width="17.57421875" style="56" bestFit="1" customWidth="1"/>
    <col min="5" max="5" width="13.57421875" style="56" bestFit="1" customWidth="1"/>
    <col min="6" max="6" width="12.00390625" style="56" customWidth="1"/>
    <col min="7" max="7" width="14.57421875" style="56" bestFit="1" customWidth="1"/>
    <col min="8" max="9" width="12.140625" style="56" customWidth="1"/>
    <col min="10" max="16384" width="9.140625" style="65" customWidth="1"/>
  </cols>
  <sheetData>
    <row r="1" spans="1:2" ht="25.5" customHeight="1">
      <c r="A1" s="75" t="str">
        <f>+FORMSRK!A1</f>
        <v>KRİSTAL KOLA VE MEŞRUBAT SANAYİ TİCARET A.Ş.</v>
      </c>
      <c r="B1" s="75"/>
    </row>
    <row r="2" spans="1:2" ht="12.75">
      <c r="A2" s="33"/>
      <c r="B2" s="33"/>
    </row>
    <row r="3" spans="1:2" ht="12.75">
      <c r="A3" s="76" t="s">
        <v>681</v>
      </c>
      <c r="B3" s="76"/>
    </row>
    <row r="4" spans="1:2" ht="12.75">
      <c r="A4" s="76" t="s">
        <v>762</v>
      </c>
      <c r="B4" s="76"/>
    </row>
    <row r="5" ht="12" thickBot="1"/>
    <row r="6" spans="1:9" ht="11.25">
      <c r="A6" s="151"/>
      <c r="B6" s="116" t="s">
        <v>830</v>
      </c>
      <c r="C6" s="153" t="s">
        <v>772</v>
      </c>
      <c r="D6" s="155" t="s">
        <v>773</v>
      </c>
      <c r="E6" s="153" t="s">
        <v>774</v>
      </c>
      <c r="F6" s="66" t="s">
        <v>775</v>
      </c>
      <c r="G6" s="153" t="s">
        <v>777</v>
      </c>
      <c r="H6" s="99" t="s">
        <v>827</v>
      </c>
      <c r="I6" s="153" t="s">
        <v>778</v>
      </c>
    </row>
    <row r="7" spans="1:9" ht="12" thickBot="1">
      <c r="A7" s="152"/>
      <c r="B7" s="117" t="s">
        <v>831</v>
      </c>
      <c r="C7" s="154"/>
      <c r="D7" s="156"/>
      <c r="E7" s="154"/>
      <c r="F7" s="69" t="s">
        <v>776</v>
      </c>
      <c r="G7" s="154"/>
      <c r="H7" s="68" t="s">
        <v>828</v>
      </c>
      <c r="I7" s="154"/>
    </row>
    <row r="8" spans="1:9" ht="11.25">
      <c r="A8" s="70">
        <v>39814</v>
      </c>
      <c r="B8" s="119">
        <v>27.36</v>
      </c>
      <c r="C8" s="98">
        <v>24000000</v>
      </c>
      <c r="D8" s="98">
        <v>19199732</v>
      </c>
      <c r="E8" s="98">
        <v>474763</v>
      </c>
      <c r="F8" s="98">
        <v>-2451648</v>
      </c>
      <c r="G8" s="98">
        <v>-4785019</v>
      </c>
      <c r="H8" s="98">
        <v>570821</v>
      </c>
      <c r="I8" s="98">
        <f aca="true" t="shared" si="0" ref="I8:I14">SUM(C8:H8)</f>
        <v>37008649</v>
      </c>
    </row>
    <row r="9" spans="1:9" ht="11.25">
      <c r="A9" s="71" t="s">
        <v>779</v>
      </c>
      <c r="B9" s="100">
        <v>27</v>
      </c>
      <c r="C9" s="101" t="s">
        <v>765</v>
      </c>
      <c r="D9" s="101" t="s">
        <v>765</v>
      </c>
      <c r="E9" s="101" t="s">
        <v>765</v>
      </c>
      <c r="F9" s="101">
        <v>2451648</v>
      </c>
      <c r="G9" s="102">
        <v>-2451648</v>
      </c>
      <c r="H9" s="102">
        <v>0</v>
      </c>
      <c r="I9" s="98">
        <f t="shared" si="0"/>
        <v>0</v>
      </c>
    </row>
    <row r="10" spans="1:9" ht="11.25">
      <c r="A10" s="71" t="s">
        <v>842</v>
      </c>
      <c r="B10" s="100">
        <v>27</v>
      </c>
      <c r="C10" s="101" t="s">
        <v>765</v>
      </c>
      <c r="D10" s="101" t="s">
        <v>765</v>
      </c>
      <c r="E10" s="101">
        <v>68555</v>
      </c>
      <c r="F10" s="101" t="s">
        <v>765</v>
      </c>
      <c r="G10" s="102">
        <v>-68555</v>
      </c>
      <c r="H10" s="102" t="s">
        <v>765</v>
      </c>
      <c r="I10" s="98">
        <f t="shared" si="0"/>
        <v>0</v>
      </c>
    </row>
    <row r="11" spans="1:9" ht="11.25">
      <c r="A11" s="72" t="s">
        <v>780</v>
      </c>
      <c r="B11" s="100">
        <v>36</v>
      </c>
      <c r="C11" s="101" t="s">
        <v>765</v>
      </c>
      <c r="D11" s="101" t="s">
        <v>765</v>
      </c>
      <c r="E11" s="101" t="s">
        <v>765</v>
      </c>
      <c r="F11" s="96">
        <v>406714</v>
      </c>
      <c r="G11" s="101" t="s">
        <v>765</v>
      </c>
      <c r="H11" s="101" t="s">
        <v>765</v>
      </c>
      <c r="I11" s="98">
        <f t="shared" si="0"/>
        <v>406714</v>
      </c>
    </row>
    <row r="12" spans="1:9" ht="11.25">
      <c r="A12" s="72" t="s">
        <v>858</v>
      </c>
      <c r="B12" s="100">
        <v>27</v>
      </c>
      <c r="C12" s="101">
        <v>0</v>
      </c>
      <c r="D12" s="101">
        <v>0</v>
      </c>
      <c r="E12" s="101">
        <v>0</v>
      </c>
      <c r="F12" s="96">
        <v>0</v>
      </c>
      <c r="G12" s="101">
        <v>0</v>
      </c>
      <c r="H12" s="102">
        <v>2250000</v>
      </c>
      <c r="I12" s="98">
        <f t="shared" si="0"/>
        <v>2250000</v>
      </c>
    </row>
    <row r="13" spans="1:9" ht="11.25">
      <c r="A13" s="72" t="s">
        <v>851</v>
      </c>
      <c r="B13" s="100">
        <v>27</v>
      </c>
      <c r="C13" s="101" t="s">
        <v>765</v>
      </c>
      <c r="D13" s="101" t="s">
        <v>765</v>
      </c>
      <c r="E13" s="101" t="s">
        <v>765</v>
      </c>
      <c r="F13" s="96" t="s">
        <v>765</v>
      </c>
      <c r="G13" s="101">
        <v>380356</v>
      </c>
      <c r="H13" s="101">
        <v>-380356</v>
      </c>
      <c r="I13" s="98">
        <f t="shared" si="0"/>
        <v>0</v>
      </c>
    </row>
    <row r="14" spans="1:9" ht="11.25">
      <c r="A14" s="72" t="s">
        <v>829</v>
      </c>
      <c r="B14" s="100">
        <v>27</v>
      </c>
      <c r="C14" s="101" t="s">
        <v>765</v>
      </c>
      <c r="D14" s="101" t="s">
        <v>765</v>
      </c>
      <c r="E14" s="101" t="s">
        <v>765</v>
      </c>
      <c r="F14" s="96" t="s">
        <v>765</v>
      </c>
      <c r="G14" s="101" t="s">
        <v>765</v>
      </c>
      <c r="H14" s="101">
        <v>65316</v>
      </c>
      <c r="I14" s="98">
        <f t="shared" si="0"/>
        <v>65316</v>
      </c>
    </row>
    <row r="15" spans="1:9" ht="13.5" thickBot="1">
      <c r="A15" s="73"/>
      <c r="B15" s="118"/>
      <c r="C15" s="101" t="s">
        <v>764</v>
      </c>
      <c r="D15" s="101" t="s">
        <v>764</v>
      </c>
      <c r="E15" s="101" t="s">
        <v>764</v>
      </c>
      <c r="F15" s="94"/>
      <c r="G15" s="94"/>
      <c r="H15" s="94"/>
      <c r="I15" s="95"/>
    </row>
    <row r="16" spans="1:9" ht="12" thickBot="1">
      <c r="A16" s="74">
        <v>40178</v>
      </c>
      <c r="B16" s="149">
        <v>27.36</v>
      </c>
      <c r="C16" s="103">
        <f aca="true" t="shared" si="1" ref="C16:I16">SUM(C8:C15)</f>
        <v>24000000</v>
      </c>
      <c r="D16" s="103">
        <f t="shared" si="1"/>
        <v>19199732</v>
      </c>
      <c r="E16" s="103">
        <f t="shared" si="1"/>
        <v>543318</v>
      </c>
      <c r="F16" s="103">
        <f t="shared" si="1"/>
        <v>406714</v>
      </c>
      <c r="G16" s="103">
        <f t="shared" si="1"/>
        <v>-6924866</v>
      </c>
      <c r="H16" s="103">
        <f>SUM(H8:H15)</f>
        <v>2505781</v>
      </c>
      <c r="I16" s="103">
        <f t="shared" si="1"/>
        <v>39730679</v>
      </c>
    </row>
    <row r="17" spans="1:9" ht="12" thickBot="1">
      <c r="A17" s="67"/>
      <c r="B17" s="115"/>
      <c r="C17" s="104"/>
      <c r="D17" s="105"/>
      <c r="E17" s="104"/>
      <c r="F17" s="105"/>
      <c r="G17" s="104"/>
      <c r="H17" s="104"/>
      <c r="I17" s="104"/>
    </row>
    <row r="18" spans="1:9" ht="11.25">
      <c r="A18" s="70">
        <v>39448</v>
      </c>
      <c r="B18" s="119">
        <v>27.36</v>
      </c>
      <c r="C18" s="137">
        <v>24000000</v>
      </c>
      <c r="D18" s="137">
        <v>19199732</v>
      </c>
      <c r="E18" s="137">
        <v>474763</v>
      </c>
      <c r="F18" s="137">
        <v>-297928</v>
      </c>
      <c r="G18" s="137">
        <v>-4487091</v>
      </c>
      <c r="H18" s="121">
        <v>764710</v>
      </c>
      <c r="I18" s="98">
        <f>SUM(C18:H18)</f>
        <v>39654186</v>
      </c>
    </row>
    <row r="19" spans="1:9" ht="16.5" customHeight="1">
      <c r="A19" s="71" t="s">
        <v>779</v>
      </c>
      <c r="B19" s="100">
        <v>27</v>
      </c>
      <c r="C19" s="101" t="s">
        <v>765</v>
      </c>
      <c r="D19" s="101" t="s">
        <v>765</v>
      </c>
      <c r="E19" s="101" t="s">
        <v>765</v>
      </c>
      <c r="F19" s="136">
        <v>297928</v>
      </c>
      <c r="G19" s="25">
        <v>-297928</v>
      </c>
      <c r="H19" s="122">
        <v>0</v>
      </c>
      <c r="I19" s="98">
        <f>SUM(C19:H19)</f>
        <v>0</v>
      </c>
    </row>
    <row r="20" spans="1:9" ht="12.75">
      <c r="A20" s="72" t="s">
        <v>780</v>
      </c>
      <c r="B20" s="100">
        <v>36</v>
      </c>
      <c r="C20" s="101" t="s">
        <v>765</v>
      </c>
      <c r="D20" s="101" t="s">
        <v>765</v>
      </c>
      <c r="E20" s="101" t="s">
        <v>765</v>
      </c>
      <c r="F20" s="94">
        <v>-2451648</v>
      </c>
      <c r="G20" s="101" t="s">
        <v>765</v>
      </c>
      <c r="H20" s="123">
        <v>0</v>
      </c>
      <c r="I20" s="98">
        <f>SUM(C20:H20)</f>
        <v>-2451648</v>
      </c>
    </row>
    <row r="21" spans="1:9" ht="11.25">
      <c r="A21" s="72" t="s">
        <v>829</v>
      </c>
      <c r="B21" s="100">
        <v>27</v>
      </c>
      <c r="C21" s="101">
        <v>0</v>
      </c>
      <c r="D21" s="101">
        <v>0</v>
      </c>
      <c r="E21" s="101">
        <v>0</v>
      </c>
      <c r="F21" s="96">
        <v>0</v>
      </c>
      <c r="G21" s="101">
        <v>0</v>
      </c>
      <c r="H21" s="123">
        <v>-193889</v>
      </c>
      <c r="I21" s="98">
        <f>SUM(C21:H21)</f>
        <v>-193889</v>
      </c>
    </row>
    <row r="22" spans="1:9" ht="12" thickBot="1">
      <c r="A22" s="73"/>
      <c r="B22" s="118"/>
      <c r="C22" s="101" t="s">
        <v>764</v>
      </c>
      <c r="D22" s="101" t="s">
        <v>764</v>
      </c>
      <c r="E22" s="101" t="s">
        <v>764</v>
      </c>
      <c r="F22" s="101"/>
      <c r="G22" s="101"/>
      <c r="H22" s="123"/>
      <c r="I22" s="98" t="s">
        <v>764</v>
      </c>
    </row>
    <row r="23" spans="1:9" ht="12" thickBot="1">
      <c r="A23" s="74">
        <v>39813</v>
      </c>
      <c r="B23" s="149">
        <v>27.36</v>
      </c>
      <c r="C23" s="103">
        <f aca="true" t="shared" si="2" ref="C23:I23">SUM(C18:C22)</f>
        <v>24000000</v>
      </c>
      <c r="D23" s="103">
        <f t="shared" si="2"/>
        <v>19199732</v>
      </c>
      <c r="E23" s="103">
        <f t="shared" si="2"/>
        <v>474763</v>
      </c>
      <c r="F23" s="103">
        <f>SUM(F18:F22)</f>
        <v>-2451648</v>
      </c>
      <c r="G23" s="103">
        <f t="shared" si="2"/>
        <v>-4785019</v>
      </c>
      <c r="H23" s="124">
        <f t="shared" si="2"/>
        <v>570821</v>
      </c>
      <c r="I23" s="103">
        <f t="shared" si="2"/>
        <v>37008649</v>
      </c>
    </row>
  </sheetData>
  <sheetProtection/>
  <mergeCells count="6">
    <mergeCell ref="A6:A7"/>
    <mergeCell ref="C6:C7"/>
    <mergeCell ref="G6:G7"/>
    <mergeCell ref="I6:I7"/>
    <mergeCell ref="D6:D7"/>
    <mergeCell ref="E6:E7"/>
  </mergeCells>
  <printOptions/>
  <pageMargins left="0.75" right="0.75" top="1" bottom="1" header="0.5" footer="0.5"/>
  <pageSetup horizontalDpi="600" verticalDpi="600" orientation="landscape" paperSize="9" r:id="rId1"/>
  <ignoredErrors>
    <ignoredError sqref="I18 I21 I8 I12" formulaRange="1"/>
  </ignoredErrors>
</worksheet>
</file>

<file path=xl/worksheets/sheet3.xml><?xml version="1.0" encoding="utf-8"?>
<worksheet xmlns="http://schemas.openxmlformats.org/spreadsheetml/2006/main" xmlns:r="http://schemas.openxmlformats.org/officeDocument/2006/relationships">
  <dimension ref="A1:D65"/>
  <sheetViews>
    <sheetView showGridLines="0" zoomScalePageLayoutView="0" workbookViewId="0" topLeftCell="A1">
      <selection activeCell="A6" sqref="A6:A7"/>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5" t="str">
        <f>+FORMSRK!A1</f>
        <v>KRİSTAL KOLA VE MEŞRUBAT SANAYİ TİCARET A.Ş.</v>
      </c>
      <c r="B1" s="56"/>
      <c r="C1" s="56"/>
      <c r="D1" s="56"/>
    </row>
    <row r="2" spans="1:4" ht="12.75">
      <c r="A2" s="33"/>
      <c r="B2" s="56"/>
      <c r="C2" s="56"/>
      <c r="D2" s="56"/>
    </row>
    <row r="3" spans="1:4" ht="12.75">
      <c r="A3" s="76" t="s">
        <v>834</v>
      </c>
      <c r="B3" s="56"/>
      <c r="C3" s="56"/>
      <c r="D3" s="56"/>
    </row>
    <row r="4" spans="1:4" ht="12.75">
      <c r="A4" s="76" t="s">
        <v>762</v>
      </c>
      <c r="B4" s="56"/>
      <c r="C4" s="56"/>
      <c r="D4" s="56"/>
    </row>
    <row r="5" spans="1:4" ht="12.75">
      <c r="A5" s="33"/>
      <c r="B5" s="56"/>
      <c r="C5" s="56"/>
      <c r="D5" s="56"/>
    </row>
    <row r="6" spans="1:4" ht="12.75">
      <c r="A6" s="158"/>
      <c r="B6" s="157" t="s">
        <v>781</v>
      </c>
      <c r="C6" s="157" t="s">
        <v>782</v>
      </c>
      <c r="D6" s="157"/>
    </row>
    <row r="7" spans="1:4" ht="12.75">
      <c r="A7" s="158"/>
      <c r="B7" s="157"/>
      <c r="C7" s="157" t="s">
        <v>783</v>
      </c>
      <c r="D7" s="157"/>
    </row>
    <row r="8" spans="1:4" ht="13.5" thickBot="1">
      <c r="A8" s="77"/>
      <c r="B8" s="77"/>
      <c r="C8" s="78" t="s">
        <v>841</v>
      </c>
      <c r="D8" s="78" t="s">
        <v>841</v>
      </c>
    </row>
    <row r="9" spans="1:4" ht="12.75">
      <c r="A9" s="79"/>
      <c r="B9" s="79"/>
      <c r="C9" s="80" t="s">
        <v>813</v>
      </c>
      <c r="D9" s="80" t="s">
        <v>814</v>
      </c>
    </row>
    <row r="10" spans="1:4" ht="13.5" thickBot="1">
      <c r="A10" s="81"/>
      <c r="B10" s="81"/>
      <c r="C10" s="82">
        <v>40178</v>
      </c>
      <c r="D10" s="82">
        <v>39813</v>
      </c>
    </row>
    <row r="11" spans="1:4" ht="12.75">
      <c r="A11" s="34" t="s">
        <v>784</v>
      </c>
      <c r="B11" s="34"/>
      <c r="C11" s="77"/>
      <c r="D11" s="77"/>
    </row>
    <row r="12" spans="1:4" ht="12.75">
      <c r="A12" s="83" t="s">
        <v>785</v>
      </c>
      <c r="B12" s="84">
        <v>36</v>
      </c>
      <c r="C12" s="122">
        <v>406714</v>
      </c>
      <c r="D12" s="102">
        <v>-2451648</v>
      </c>
    </row>
    <row r="13" spans="1:4" ht="12.75">
      <c r="A13" s="85"/>
      <c r="B13" s="86"/>
      <c r="C13" s="138"/>
      <c r="D13" s="107" t="s">
        <v>764</v>
      </c>
    </row>
    <row r="14" spans="1:4" ht="12.75">
      <c r="A14" s="34" t="s">
        <v>786</v>
      </c>
      <c r="B14" s="34"/>
      <c r="C14" s="138"/>
      <c r="D14" s="107" t="s">
        <v>764</v>
      </c>
    </row>
    <row r="15" spans="1:4" ht="12.75">
      <c r="A15" s="83" t="s">
        <v>787</v>
      </c>
      <c r="B15" s="84">
        <v>18</v>
      </c>
      <c r="C15" s="122">
        <v>1200025</v>
      </c>
      <c r="D15" s="102">
        <v>1329164</v>
      </c>
    </row>
    <row r="16" spans="1:4" ht="12.75">
      <c r="A16" s="83" t="s">
        <v>788</v>
      </c>
      <c r="B16" s="84">
        <v>19</v>
      </c>
      <c r="C16" s="122">
        <v>11269</v>
      </c>
      <c r="D16" s="102">
        <v>14855</v>
      </c>
    </row>
    <row r="17" spans="1:4" ht="12.75">
      <c r="A17" s="83" t="s">
        <v>789</v>
      </c>
      <c r="B17" s="84">
        <v>24</v>
      </c>
      <c r="C17" s="122">
        <v>47542</v>
      </c>
      <c r="D17" s="102">
        <v>84434</v>
      </c>
    </row>
    <row r="18" spans="1:4" ht="12.75">
      <c r="A18" s="83" t="s">
        <v>790</v>
      </c>
      <c r="B18" s="84">
        <v>35</v>
      </c>
      <c r="C18" s="122">
        <v>88340</v>
      </c>
      <c r="D18" s="102">
        <v>1198773</v>
      </c>
    </row>
    <row r="19" spans="1:4" ht="12.75">
      <c r="A19" s="83" t="s">
        <v>791</v>
      </c>
      <c r="B19" s="84">
        <v>32</v>
      </c>
      <c r="C19" s="122">
        <v>-239578</v>
      </c>
      <c r="D19" s="102">
        <v>-338502</v>
      </c>
    </row>
    <row r="20" spans="1:4" ht="12.75">
      <c r="A20" s="83" t="s">
        <v>792</v>
      </c>
      <c r="B20" s="84">
        <v>33</v>
      </c>
      <c r="C20" s="122">
        <v>648328</v>
      </c>
      <c r="D20" s="102">
        <v>856589</v>
      </c>
    </row>
    <row r="21" spans="1:4" ht="12.75">
      <c r="A21" s="83" t="s">
        <v>817</v>
      </c>
      <c r="B21" s="84">
        <v>31</v>
      </c>
      <c r="C21" s="122">
        <v>-6780</v>
      </c>
      <c r="D21" s="102">
        <v>-285</v>
      </c>
    </row>
    <row r="22" spans="1:4" ht="12.75">
      <c r="A22" s="83" t="s">
        <v>793</v>
      </c>
      <c r="B22" s="84">
        <v>27</v>
      </c>
      <c r="C22" s="122">
        <v>65316</v>
      </c>
      <c r="D22" s="102">
        <v>-193889</v>
      </c>
    </row>
    <row r="23" spans="1:4" ht="13.5" thickBot="1">
      <c r="A23" s="83" t="s">
        <v>794</v>
      </c>
      <c r="B23" s="84"/>
      <c r="C23" s="148">
        <v>0</v>
      </c>
      <c r="D23" s="102">
        <v>56346</v>
      </c>
    </row>
    <row r="24" spans="1:4" ht="13.5" thickBot="1">
      <c r="A24" s="87" t="s">
        <v>795</v>
      </c>
      <c r="B24" s="88"/>
      <c r="C24" s="125">
        <f>+SUM(C12:C23)</f>
        <v>2221176</v>
      </c>
      <c r="D24" s="125">
        <f>+SUM(D12:D23)</f>
        <v>555837</v>
      </c>
    </row>
    <row r="25" spans="1:4" ht="12.75">
      <c r="A25" s="85"/>
      <c r="B25" s="86"/>
      <c r="C25" s="123" t="s">
        <v>764</v>
      </c>
      <c r="D25" s="107"/>
    </row>
    <row r="26" spans="1:4" ht="12.75">
      <c r="A26" s="85" t="s">
        <v>796</v>
      </c>
      <c r="B26" s="86"/>
      <c r="C26" s="123" t="s">
        <v>764</v>
      </c>
      <c r="D26" s="107"/>
    </row>
    <row r="27" spans="1:4" ht="12.75">
      <c r="A27" s="83" t="s">
        <v>818</v>
      </c>
      <c r="B27" s="84">
        <v>7</v>
      </c>
      <c r="C27" s="122">
        <v>-13500</v>
      </c>
      <c r="D27" s="122">
        <v>-1038120</v>
      </c>
    </row>
    <row r="28" spans="1:4" ht="12.75">
      <c r="A28" s="83" t="s">
        <v>797</v>
      </c>
      <c r="B28" s="84">
        <v>10</v>
      </c>
      <c r="C28" s="122">
        <v>-1064598</v>
      </c>
      <c r="D28" s="102">
        <v>-7288638</v>
      </c>
    </row>
    <row r="29" spans="1:4" ht="12.75">
      <c r="A29" s="83" t="s">
        <v>798</v>
      </c>
      <c r="B29" s="84">
        <v>11</v>
      </c>
      <c r="C29" s="122">
        <v>182915</v>
      </c>
      <c r="D29" s="102">
        <v>-230959</v>
      </c>
    </row>
    <row r="30" spans="1:4" ht="12.75">
      <c r="A30" s="83" t="s">
        <v>799</v>
      </c>
      <c r="B30" s="84">
        <v>13</v>
      </c>
      <c r="C30" s="122">
        <v>587897</v>
      </c>
      <c r="D30" s="102">
        <v>376073</v>
      </c>
    </row>
    <row r="31" spans="1:4" ht="12.75">
      <c r="A31" s="83" t="s">
        <v>800</v>
      </c>
      <c r="B31" s="84">
        <v>26</v>
      </c>
      <c r="C31" s="122">
        <v>706828</v>
      </c>
      <c r="D31" s="102">
        <v>319195</v>
      </c>
    </row>
    <row r="32" spans="1:4" ht="12.75">
      <c r="A32" s="83" t="s">
        <v>815</v>
      </c>
      <c r="B32" s="84">
        <v>26</v>
      </c>
      <c r="C32" s="122">
        <v>-628</v>
      </c>
      <c r="D32" s="102">
        <v>1571896</v>
      </c>
    </row>
    <row r="33" spans="1:4" ht="12.75">
      <c r="A33" s="83" t="s">
        <v>801</v>
      </c>
      <c r="B33" s="84">
        <v>10</v>
      </c>
      <c r="C33" s="122">
        <v>-2170123</v>
      </c>
      <c r="D33" s="102">
        <v>2843404</v>
      </c>
    </row>
    <row r="34" spans="1:4" ht="12.75">
      <c r="A34" s="83" t="s">
        <v>802</v>
      </c>
      <c r="B34" s="84">
        <v>26</v>
      </c>
      <c r="C34" s="122">
        <v>-35080</v>
      </c>
      <c r="D34" s="102">
        <v>62911</v>
      </c>
    </row>
    <row r="35" spans="1:4" ht="12.75">
      <c r="A35" s="83" t="s">
        <v>803</v>
      </c>
      <c r="B35" s="84">
        <v>26.35</v>
      </c>
      <c r="C35" s="122">
        <v>-79476</v>
      </c>
      <c r="D35" s="102">
        <v>-57850</v>
      </c>
    </row>
    <row r="36" spans="1:4" ht="13.5" thickBot="1">
      <c r="A36" s="83" t="s">
        <v>804</v>
      </c>
      <c r="B36" s="84">
        <v>24</v>
      </c>
      <c r="C36" s="122">
        <v>-22035</v>
      </c>
      <c r="D36" s="102">
        <v>-128950</v>
      </c>
    </row>
    <row r="37" spans="1:4" ht="13.5" thickBot="1">
      <c r="A37" s="90" t="s">
        <v>819</v>
      </c>
      <c r="B37" s="91"/>
      <c r="C37" s="124">
        <f>+SUM(C24:C36)</f>
        <v>313376</v>
      </c>
      <c r="D37" s="124">
        <f>+SUM(D24:D36)</f>
        <v>-3015201</v>
      </c>
    </row>
    <row r="38" spans="1:4" ht="12.75">
      <c r="A38" s="83"/>
      <c r="B38" s="89"/>
      <c r="C38" s="123" t="s">
        <v>764</v>
      </c>
      <c r="D38" s="107"/>
    </row>
    <row r="39" spans="1:4" ht="12.75">
      <c r="A39" s="85" t="s">
        <v>805</v>
      </c>
      <c r="B39" s="86"/>
      <c r="C39" s="123" t="s">
        <v>764</v>
      </c>
      <c r="D39" s="107"/>
    </row>
    <row r="40" spans="1:4" ht="12.75">
      <c r="A40" s="83" t="s">
        <v>806</v>
      </c>
      <c r="B40" s="84">
        <v>18</v>
      </c>
      <c r="C40" s="102">
        <v>-152604</v>
      </c>
      <c r="D40" s="102">
        <v>-3000555</v>
      </c>
    </row>
    <row r="41" spans="1:4" ht="12.75">
      <c r="A41" s="83" t="s">
        <v>807</v>
      </c>
      <c r="B41" s="84">
        <v>19</v>
      </c>
      <c r="C41" s="102">
        <v>-4170</v>
      </c>
      <c r="D41" s="102">
        <v>-800</v>
      </c>
    </row>
    <row r="42" spans="1:4" ht="12.75">
      <c r="A42" s="83" t="s">
        <v>808</v>
      </c>
      <c r="B42" s="89"/>
      <c r="C42" s="122">
        <v>6780</v>
      </c>
      <c r="D42" s="102">
        <v>3960</v>
      </c>
    </row>
    <row r="43" spans="1:4" ht="13.5" thickBot="1">
      <c r="A43" s="83" t="s">
        <v>852</v>
      </c>
      <c r="B43" s="84">
        <v>27</v>
      </c>
      <c r="C43" s="122">
        <v>2250000</v>
      </c>
      <c r="D43" s="102" t="s">
        <v>765</v>
      </c>
    </row>
    <row r="44" spans="1:4" ht="13.5" thickBot="1">
      <c r="A44" s="90" t="s">
        <v>820</v>
      </c>
      <c r="B44" s="88"/>
      <c r="C44" s="124">
        <f>+SUM(C40:C43)</f>
        <v>2100006</v>
      </c>
      <c r="D44" s="124">
        <f>+SUM(D40:D43)</f>
        <v>-2997395</v>
      </c>
    </row>
    <row r="45" spans="1:4" ht="12.75">
      <c r="A45" s="85"/>
      <c r="B45" s="86"/>
      <c r="C45" s="123" t="s">
        <v>764</v>
      </c>
      <c r="D45" s="107"/>
    </row>
    <row r="46" spans="1:4" ht="12.75">
      <c r="A46" s="85" t="s">
        <v>809</v>
      </c>
      <c r="B46" s="86"/>
      <c r="C46" s="123" t="s">
        <v>764</v>
      </c>
      <c r="D46" s="107"/>
    </row>
    <row r="47" spans="1:4" ht="12.75">
      <c r="A47" s="83" t="s">
        <v>810</v>
      </c>
      <c r="B47" s="89"/>
      <c r="C47" s="122">
        <v>-408748</v>
      </c>
      <c r="D47" s="102">
        <v>-513486</v>
      </c>
    </row>
    <row r="48" spans="1:4" ht="13.5" thickBot="1">
      <c r="A48" s="83" t="s">
        <v>811</v>
      </c>
      <c r="B48" s="84">
        <v>8.9</v>
      </c>
      <c r="C48" s="122">
        <v>-1702387</v>
      </c>
      <c r="D48" s="102">
        <v>1692994</v>
      </c>
    </row>
    <row r="49" spans="1:4" ht="13.5" thickBot="1">
      <c r="A49" s="90" t="s">
        <v>821</v>
      </c>
      <c r="B49" s="88"/>
      <c r="C49" s="124">
        <f>+SUM(C47:C48)</f>
        <v>-2111135</v>
      </c>
      <c r="D49" s="124">
        <f>+SUM(D47:D48)</f>
        <v>1179508</v>
      </c>
    </row>
    <row r="50" spans="1:4" ht="12.75">
      <c r="A50" s="85"/>
      <c r="B50" s="86"/>
      <c r="C50" s="123" t="s">
        <v>764</v>
      </c>
      <c r="D50" s="107"/>
    </row>
    <row r="51" spans="1:4" ht="12.75">
      <c r="A51" s="85" t="s">
        <v>822</v>
      </c>
      <c r="B51" s="86"/>
      <c r="C51" s="139">
        <f>+C49+C44+C37</f>
        <v>302247</v>
      </c>
      <c r="D51" s="139">
        <f>+D49+D44+D37</f>
        <v>-4833088</v>
      </c>
    </row>
    <row r="52" spans="1:4" ht="12.75">
      <c r="A52" s="85" t="s">
        <v>823</v>
      </c>
      <c r="B52" s="92">
        <v>6</v>
      </c>
      <c r="C52" s="121">
        <v>386154</v>
      </c>
      <c r="D52" s="108">
        <v>5219242</v>
      </c>
    </row>
    <row r="53" spans="1:4" ht="13.5" thickBot="1">
      <c r="A53" s="83"/>
      <c r="B53" s="84"/>
      <c r="C53" s="123" t="s">
        <v>764</v>
      </c>
      <c r="D53" s="107"/>
    </row>
    <row r="54" spans="1:4" ht="14.25" customHeight="1" thickBot="1">
      <c r="A54" s="90" t="s">
        <v>824</v>
      </c>
      <c r="B54" s="93">
        <v>6</v>
      </c>
      <c r="C54" s="124">
        <f>+C52+C51</f>
        <v>688401</v>
      </c>
      <c r="D54" s="124">
        <f>+D52+D51</f>
        <v>386154</v>
      </c>
    </row>
    <row r="55" spans="1:4" ht="12.75">
      <c r="A55" s="56"/>
      <c r="B55" s="56"/>
      <c r="C55" s="140"/>
      <c r="D55" s="56"/>
    </row>
    <row r="56" spans="1:4" ht="12.75">
      <c r="A56" s="56"/>
      <c r="B56" s="56"/>
      <c r="C56" s="140"/>
      <c r="D56" s="56"/>
    </row>
    <row r="57" ht="12.75">
      <c r="C57" s="141"/>
    </row>
    <row r="58" ht="12.75">
      <c r="C58" s="141"/>
    </row>
    <row r="59" ht="12.75">
      <c r="C59" s="141"/>
    </row>
    <row r="60" ht="12.75">
      <c r="C60" s="141"/>
    </row>
    <row r="61" ht="12.75">
      <c r="C61" s="141"/>
    </row>
    <row r="62" ht="12.75">
      <c r="C62" s="141"/>
    </row>
    <row r="63" ht="12.75">
      <c r="C63" s="141"/>
    </row>
    <row r="64" ht="12.75">
      <c r="C64" s="141"/>
    </row>
    <row r="65" ht="12.75">
      <c r="C65" s="141"/>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siddik</cp:lastModifiedBy>
  <cp:lastPrinted>2009-04-06T06:30:39Z</cp:lastPrinted>
  <dcterms:created xsi:type="dcterms:W3CDTF">2000-06-20T07:59:40Z</dcterms:created>
  <dcterms:modified xsi:type="dcterms:W3CDTF">2010-03-11T15:17:32Z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1055</vt:i4>
  </property>
</Properties>
</file>