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'FORMSRK'!$A$1:$D$98</definedName>
  </definedNames>
  <calcPr fullCalcOnLoad="1"/>
</workbook>
</file>

<file path=xl/sharedStrings.xml><?xml version="1.0" encoding="utf-8"?>
<sst xmlns="http://schemas.openxmlformats.org/spreadsheetml/2006/main" count="826" uniqueCount="757">
  <si>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</si>
  <si>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</si>
  <si>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</si>
  <si>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</si>
  <si>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</si>
  <si>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</si>
  <si>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</si>
  <si>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</si>
  <si>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</si>
  <si>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</si>
  <si>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</si>
  <si>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</si>
  <si>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</si>
  <si>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</si>
  <si>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</si>
  <si>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</si>
  <si>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</si>
  <si>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</si>
  <si>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</si>
  <si>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</si>
  <si>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</si>
  <si>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</si>
  <si>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</si>
  <si>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</si>
  <si>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</si>
  <si>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</si>
  <si>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</si>
  <si>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</si>
  <si>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</si>
  <si>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</si>
  <si>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</si>
  <si>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</si>
  <si>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</si>
  <si>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</si>
  <si>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</si>
  <si>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</si>
  <si>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</si>
  <si>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</si>
  <si>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</si>
  <si>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</si>
  <si>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</si>
  <si>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</si>
  <si>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</si>
  <si>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</si>
  <si>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</si>
  <si>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</si>
  <si>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</si>
  <si>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</si>
  <si>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</si>
  <si>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</si>
  <si>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</si>
  <si>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</si>
  <si>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</si>
  <si>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</si>
  <si>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</si>
  <si>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</si>
  <si>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</si>
  <si>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</si>
  <si>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</si>
  <si>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</si>
  <si>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</si>
  <si>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</si>
  <si>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</si>
  <si>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</si>
  <si>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</si>
  <si>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</si>
  <si>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</si>
  <si>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</si>
  <si>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</si>
  <si>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</si>
  <si>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</si>
  <si>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</si>
  <si>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</si>
  <si>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</si>
  <si>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BEKO ELEKTRONİK A.Ş.</t>
  </si>
  <si>
    <t>BERDN</t>
  </si>
  <si>
    <t>BERDAN TEKSTİL SANAYİ VE TİCARET A.Ş.</t>
  </si>
  <si>
    <t>BRMEN</t>
  </si>
  <si>
    <t>BİRLİK MENSUCAT TİCARET VE SANAYİ İŞLETMELERİ A.Ş.</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</si>
  <si>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</si>
  <si>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</si>
  <si>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</si>
  <si>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</si>
  <si>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</si>
  <si>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</si>
  <si>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</si>
  <si>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</si>
  <si>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</si>
  <si>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</si>
  <si>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</si>
  <si>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</si>
  <si>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</si>
  <si>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</si>
  <si>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</si>
  <si>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BSPRO</t>
  </si>
  <si>
    <t>BSH PROFİLO ELEKTRİKLİ GEREÇLER SANAYİİ A.Ş.</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</si>
  <si>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</si>
  <si>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</si>
  <si>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</si>
  <si>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</si>
  <si>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</si>
  <si>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</si>
  <si>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</si>
  <si>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</si>
  <si>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</si>
  <si>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</si>
  <si>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</si>
  <si>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</si>
  <si>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</si>
  <si>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</si>
  <si>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</si>
  <si>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</si>
  <si>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</si>
  <si>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</si>
  <si>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</si>
  <si>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</si>
  <si>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</si>
  <si>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</si>
  <si>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</si>
  <si>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</si>
  <si>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</si>
  <si>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</si>
  <si>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</si>
  <si>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</si>
  <si>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</si>
  <si>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</si>
  <si>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</si>
  <si>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</si>
  <si>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</si>
  <si>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</si>
  <si>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</si>
  <si>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DOĞAN BURDA RİZZOLİ DERGİ YAYINCILIK VE PAZARLAMA A.Ş.</t>
  </si>
  <si>
    <t>DOHOL</t>
  </si>
  <si>
    <t>DOĞAN ŞİRKETLER GRUBU HOLDİNG A.Ş.</t>
  </si>
  <si>
    <t>DYHOL</t>
  </si>
  <si>
    <t>DOĞAN YAYIN HOLDİNG A.Ş.</t>
  </si>
  <si>
    <t>DOGUB</t>
  </si>
  <si>
    <t>DOĞUSAN BORU SANAYİİ VE TİCARET A.Ş.</t>
  </si>
  <si>
    <t>DOKTS</t>
  </si>
  <si>
    <t>DÖKTAŞ DÖKÜMCÜLÜK TİCARET VE SANAYİ A.Ş.</t>
  </si>
  <si>
    <t>DUROF</t>
  </si>
  <si>
    <t>ECILC</t>
  </si>
  <si>
    <t>ECYAP</t>
  </si>
  <si>
    <t>ECZACIBAŞI YAPI GEREÇLERİ SANAYİ VE TİCARET A.Ş.</t>
  </si>
  <si>
    <t>ECZYT</t>
  </si>
  <si>
    <t>ECZACIBAŞI YATIRIM HOLDİNG ORTAKLIĞI A.Ş.</t>
  </si>
  <si>
    <t>ECBYO</t>
  </si>
  <si>
    <t>ECZACIBAŞI YATIRIM ORTAKLIĞI A.Ş.</t>
  </si>
  <si>
    <t>EDIP</t>
  </si>
  <si>
    <t>EFES</t>
  </si>
  <si>
    <t>EFES SINAİ YATIRIM HOLDİNG A.Ş.</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</si>
  <si>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</si>
  <si>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</si>
  <si>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</si>
  <si>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</si>
  <si>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</si>
  <si>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</si>
  <si>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</si>
  <si>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</si>
  <si>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</si>
  <si>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</si>
  <si>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</si>
  <si>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</si>
  <si>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</si>
  <si>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</si>
  <si>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</si>
  <si>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</si>
  <si>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</si>
  <si>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</si>
  <si>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</si>
  <si>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</si>
  <si>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</si>
  <si>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</si>
  <si>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</si>
  <si>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</si>
  <si>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</si>
  <si>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</si>
  <si>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EVREN</t>
  </si>
  <si>
    <t>EVREN MENKUL KIYMETLER YATIRIM ORTAKLIĞI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</si>
  <si>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</si>
  <si>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</si>
  <si>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</si>
  <si>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</si>
  <si>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</si>
  <si>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</si>
  <si>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</si>
  <si>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</si>
  <si>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</si>
  <si>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</si>
  <si>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</si>
  <si>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</si>
  <si>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</si>
  <si>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</si>
  <si>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</si>
  <si>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</si>
  <si>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</si>
  <si>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</si>
  <si>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GIMA</t>
  </si>
  <si>
    <t>GİMA GIDA VE İHTİYAÇ MADDELERİ T.A.Ş.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</si>
  <si>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</si>
  <si>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</si>
  <si>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</si>
  <si>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</si>
  <si>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</si>
  <si>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</si>
  <si>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</si>
  <si>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</si>
  <si>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</si>
  <si>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</si>
  <si>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</si>
  <si>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</si>
  <si>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</si>
  <si>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</si>
  <si>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</si>
  <si>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</si>
  <si>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</si>
  <si>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</si>
  <si>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</si>
  <si>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</si>
  <si>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</si>
  <si>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</si>
  <si>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</si>
  <si>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</si>
  <si>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IHGYO</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</si>
  <si>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</si>
  <si>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</si>
  <si>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</si>
  <si>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</si>
  <si>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</si>
  <si>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</si>
  <si>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</si>
  <si>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</si>
  <si>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</si>
  <si>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</si>
  <si>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</si>
  <si>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</si>
  <si>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</si>
  <si>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</si>
  <si>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</si>
  <si>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</si>
  <si>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</si>
  <si>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</si>
  <si>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</si>
  <si>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</si>
  <si>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</si>
  <si>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</si>
  <si>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</si>
  <si>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</si>
  <si>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</si>
  <si>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</si>
  <si>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</si>
  <si>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</si>
  <si>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</si>
  <si>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</si>
  <si>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</si>
  <si>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</si>
  <si>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</si>
  <si>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</si>
  <si>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</si>
  <si>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KOTKS</t>
  </si>
  <si>
    <t>KONİTEKS KONFEKSİYON ENDÜSTRİ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</si>
  <si>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</si>
  <si>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</si>
  <si>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</si>
  <si>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</si>
  <si>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</si>
  <si>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</si>
  <si>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</si>
  <si>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</si>
  <si>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</si>
  <si>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</si>
  <si>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</si>
  <si>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</si>
  <si>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</si>
  <si>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</si>
  <si>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</si>
  <si>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</si>
  <si>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</si>
  <si>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</si>
  <si>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</si>
  <si>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</si>
  <si>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</si>
  <si>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</si>
  <si>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</si>
  <si>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</si>
  <si>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</si>
  <si>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</si>
  <si>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</si>
  <si>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</si>
  <si>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</si>
  <si>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</si>
  <si>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</si>
  <si>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</si>
  <si>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</si>
  <si>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</si>
  <si>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</si>
  <si>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</si>
  <si>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</si>
  <si>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</si>
  <si>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</si>
  <si>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</si>
  <si>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</si>
  <si>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</si>
  <si>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</si>
  <si>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</si>
  <si>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</si>
  <si>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</si>
  <si>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</si>
  <si>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</si>
  <si>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</si>
  <si>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</si>
  <si>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</si>
  <si>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</si>
  <si>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</si>
  <si>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</si>
  <si>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</si>
  <si>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</si>
  <si>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</si>
  <si>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</si>
  <si>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</si>
  <si>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ÖZ FİNANS FACTORİNG HİZMETLERİ A.Ş.</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</si>
  <si>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</si>
  <si>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</si>
  <si>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</si>
  <si>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</si>
  <si>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</si>
  <si>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</si>
  <si>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</si>
  <si>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</si>
  <si>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</si>
  <si>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</si>
  <si>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</si>
  <si>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</si>
  <si>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</si>
  <si>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</si>
  <si>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</si>
  <si>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</si>
  <si>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</si>
  <si>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</si>
  <si>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</si>
  <si>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RKSEV</t>
  </si>
  <si>
    <t>RAKS ELEKTRİKLİ EV ALETLERİ SANAYİ VE TİCARET A.Ş.</t>
  </si>
  <si>
    <t>RAKSE</t>
  </si>
  <si>
    <t>RAKS ELEKTRONİK SANAYİ VE TİCARET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</si>
  <si>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</si>
  <si>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</si>
  <si>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</si>
  <si>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</si>
  <si>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</si>
  <si>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</si>
  <si>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</si>
  <si>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</si>
  <si>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</si>
  <si>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</si>
  <si>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</si>
  <si>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</si>
  <si>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</si>
  <si>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</si>
  <si>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</si>
  <si>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</si>
  <si>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</si>
  <si>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</si>
  <si>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</si>
  <si>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</si>
  <si>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</si>
  <si>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</si>
  <si>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</si>
  <si>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</si>
  <si>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 PİRELLİ KABLO VE SİSTEMLERİ A.Ş.</t>
  </si>
  <si>
    <t>TUDDF</t>
  </si>
  <si>
    <t>DISBA</t>
  </si>
  <si>
    <t>GARAN</t>
  </si>
  <si>
    <t>ISBTR</t>
  </si>
  <si>
    <t>TKBNK</t>
  </si>
  <si>
    <t>TSKB</t>
  </si>
  <si>
    <t>SISE</t>
  </si>
  <si>
    <t>TBORG</t>
  </si>
  <si>
    <t>TACYO</t>
  </si>
  <si>
    <t>TAÇ YATIRIM ORTAKLIĞI A.Ş.</t>
  </si>
  <si>
    <t>TNSAS</t>
  </si>
  <si>
    <t>TATKS</t>
  </si>
  <si>
    <t>TAT KONSERVE SANAYİİ A.Ş.</t>
  </si>
  <si>
    <t>TEKST</t>
  </si>
  <si>
    <t>TEKSTİL BANKASI A.Ş.</t>
  </si>
  <si>
    <t>TIRE</t>
  </si>
  <si>
    <t>TOASO</t>
  </si>
  <si>
    <t>TOFAŞ TÜRK OTOMOBİL FABRİKASI A.Ş.</t>
  </si>
  <si>
    <t>TOPFN</t>
  </si>
  <si>
    <t>TOPRAK FİNANSAL KİRALAMA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</si>
  <si>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</si>
  <si>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</si>
  <si>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</si>
  <si>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</si>
  <si>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</si>
  <si>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</si>
  <si>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</si>
  <si>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</si>
  <si>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</si>
  <si>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</si>
  <si>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</si>
  <si>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</si>
  <si>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</si>
  <si>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</si>
  <si>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</si>
  <si>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</si>
  <si>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</si>
  <si>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</si>
  <si>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</si>
  <si>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</si>
  <si>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</si>
  <si>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UNTAR</t>
  </si>
  <si>
    <t>ÜNAL TARIM ÜRÜNLERİ İHRACAT VE SANAYİ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</si>
  <si>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</si>
  <si>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</si>
  <si>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</si>
  <si>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</si>
  <si>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</si>
  <si>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</si>
  <si>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</si>
  <si>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</si>
  <si>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</si>
  <si>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</si>
  <si>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</si>
  <si>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VAN-ET ENTEGRE ET SANAYİ VE TİCARET A.Ş.</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</si>
  <si>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</si>
  <si>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</si>
  <si>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</si>
  <si>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</si>
  <si>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</si>
  <si>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</si>
  <si>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</si>
  <si>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</si>
  <si>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</si>
  <si>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</si>
  <si>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</si>
  <si>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</si>
  <si>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</si>
  <si>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</si>
  <si>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</si>
  <si>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</si>
  <si>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</si>
  <si>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</si>
  <si>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</si>
  <si>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</si>
  <si>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</si>
  <si>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</si>
  <si>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</si>
  <si>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</si>
  <si>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</si>
  <si>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</si>
  <si>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</si>
  <si>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</si>
  <si>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</si>
  <si>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</si>
  <si>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</si>
  <si>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</si>
  <si>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</si>
  <si>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</si>
  <si>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</si>
  <si>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</si>
  <si>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</si>
  <si>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</si>
  <si>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</si>
  <si>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</si>
  <si>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</si>
  <si>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</si>
  <si>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İHLAS GAYRİMENKUL YATIRIM ORTAKLIĞI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</si>
  <si>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</si>
  <si>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</si>
  <si>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</si>
  <si>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</si>
  <si>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</si>
  <si>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</si>
  <si>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</si>
  <si>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</si>
  <si>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</si>
  <si>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</si>
  <si>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</si>
  <si>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</si>
  <si>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</si>
  <si>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TEK-ART TURİZM A.Ş.</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</si>
  <si>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</si>
  <si>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</si>
  <si>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</si>
  <si>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</si>
  <si>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</si>
  <si>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</si>
  <si>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</si>
  <si>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</si>
  <si>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</si>
  <si>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</si>
  <si>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</si>
  <si>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</si>
  <si>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</si>
  <si>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</si>
  <si>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</si>
  <si>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CAMİŞ LOJİSTİK HİZMETLERİ VE TİCARET A.Ş.</t>
  </si>
  <si>
    <t>TÜMTEKS TEKSTİL SANAYİ VE TİCARET A.Ş.</t>
  </si>
  <si>
    <t>YAZICILAR HOLDİNG A.Ş.</t>
  </si>
  <si>
    <t>TANSAŞ PERAKENDE MAĞAZACILIK TİC. A.Ş.</t>
  </si>
  <si>
    <t>ABANA ELEKTROMEKANİK SANAYİ VE TİCARET A.Ş.</t>
  </si>
  <si>
    <t>AGYO</t>
  </si>
  <si>
    <t>ATAKULE GAYRİMENKUL YATIRIM ORTAKLIĞI A.Ş.</t>
  </si>
  <si>
    <t>BJKAS</t>
  </si>
  <si>
    <t>BEŞİKTAŞ FUTBOL YATIRIMLARI SANAYİ VE TİCARET A.Ş.</t>
  </si>
  <si>
    <t>GSRAY</t>
  </si>
  <si>
    <t>GARANTİ GAYRİMENKUL YATIRIM ORTAKLIĞI A.Ş.</t>
  </si>
  <si>
    <t>CMLOJ</t>
  </si>
  <si>
    <t>GRGYO</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</si>
  <si>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</si>
  <si>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</si>
  <si>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</si>
  <si>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</si>
  <si>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</si>
  <si>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</si>
  <si>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</si>
  <si>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</si>
  <si>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</si>
  <si>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</si>
  <si>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</si>
  <si>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</si>
  <si>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T. DIŞ TİCARET BANKASI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</si>
  <si>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</si>
  <si>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</si>
  <si>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</si>
  <si>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</si>
  <si>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</si>
  <si>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</si>
  <si>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</si>
  <si>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</si>
  <si>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</si>
  <si>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</si>
  <si>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</si>
  <si>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</si>
  <si>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</si>
  <si>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</si>
  <si>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</si>
  <si>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</si>
  <si>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</si>
  <si>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</si>
  <si>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</si>
  <si>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</si>
  <si>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</si>
  <si>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</si>
  <si>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</si>
  <si>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</si>
  <si>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</si>
  <si>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</si>
  <si>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</si>
  <si>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</si>
  <si>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</si>
  <si>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</si>
  <si>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OYSA ÇİMENTO SANAYİİ VE TİCARET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</si>
  <si>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</si>
  <si>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</si>
  <si>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</si>
  <si>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</si>
  <si>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</si>
  <si>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</si>
  <si>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</si>
  <si>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OYSAC</t>
  </si>
  <si>
    <t>ÇBS PRİNTAŞ BASKI MÜREKKEPLERİ VE GEREÇLERİ SANAYİ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</si>
  <si>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</si>
  <si>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</si>
  <si>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</si>
  <si>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</si>
  <si>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</si>
  <si>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</si>
  <si>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</si>
  <si>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</si>
  <si>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</si>
  <si>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</si>
  <si>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</si>
  <si>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</si>
  <si>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</si>
  <si>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</si>
  <si>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</si>
  <si>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FACTOTURK FAKTORİNG HİZMETLERİ A.Ş.</t>
  </si>
  <si>
    <t>TTRAK</t>
  </si>
  <si>
    <t>TÜRK TRAKTÖR VE ZİRAAT MAKİNELERİ A.Ş.</t>
  </si>
  <si>
    <t>ÜLKER GIDA SANAYİ VE TİCARET  A.Ş.</t>
  </si>
  <si>
    <t>INDES</t>
  </si>
  <si>
    <t>İNDEKS BİLGİSAYAR SİSTEMLERİ MÜHENDİSLİK SANAYİ VE TİCARET A.Ş.</t>
  </si>
  <si>
    <t>BURVA</t>
  </si>
  <si>
    <t>BURÇELİK VANA SANAYİİ VE TİCARET A.Ş.</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</si>
  <si>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</si>
  <si>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</si>
  <si>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</si>
  <si>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</si>
  <si>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</si>
  <si>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</si>
  <si>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</si>
  <si>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</si>
  <si>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</si>
  <si>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</si>
  <si>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</si>
  <si>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 xml:space="preserve">   Hazır Değerler</t>
  </si>
  <si>
    <t xml:space="preserve">   Finansal Kiralama Alacakları (net)</t>
  </si>
  <si>
    <t xml:space="preserve">   Diğer Alacaklar (net)</t>
  </si>
  <si>
    <t xml:space="preserve">   İlişkili Taraflardan Alacaklar (net)</t>
  </si>
  <si>
    <t xml:space="preserve">   Canlı Varlıklar (net)</t>
  </si>
  <si>
    <t xml:space="preserve">   Stoklar (net)</t>
  </si>
  <si>
    <t xml:space="preserve">   Devam Eden İnşaat Sözleşmelerinden Alacaklar (net)</t>
  </si>
  <si>
    <t xml:space="preserve">   Ertelenen Vergi Varlıkları</t>
  </si>
  <si>
    <t xml:space="preserve">   Diğer Cari/Dönen Varlıklar</t>
  </si>
  <si>
    <t>VARLIKLAR</t>
  </si>
  <si>
    <t xml:space="preserve">   Finansal Varlıklar (net)</t>
  </si>
  <si>
    <t xml:space="preserve">   Pozitif/Negatif Şerefiye (net)</t>
  </si>
  <si>
    <t xml:space="preserve">   Yatırım Amaçlı Gayrimenkuller (net)</t>
  </si>
  <si>
    <t xml:space="preserve">   Maddi Varlıklar (net)</t>
  </si>
  <si>
    <t xml:space="preserve">   Maddi Olmayan Varlıklar (net)</t>
  </si>
  <si>
    <t xml:space="preserve">   Diğer Cari Olmayan/Duran Varlıklar</t>
  </si>
  <si>
    <t>YÜKÜMLÜLÜKLER</t>
  </si>
  <si>
    <t>Kısa Vadeli Yükümlülükler</t>
  </si>
  <si>
    <t xml:space="preserve">   Finansal Boçlar (net)</t>
  </si>
  <si>
    <t xml:space="preserve">   Uzun Vadeli Finansal Borçların Kısa Vadeli Kısımları (net)</t>
  </si>
  <si>
    <t xml:space="preserve">   Finansal Kiralama İşlemlerinden Borçlar (net)</t>
  </si>
  <si>
    <t xml:space="preserve">   Diğer Finansal Yükümlülükler (net)</t>
  </si>
  <si>
    <t xml:space="preserve">   Ticari Borçlar (net)</t>
  </si>
  <si>
    <t xml:space="preserve">   İlişkili Taraflara Borçlar (net)</t>
  </si>
  <si>
    <t xml:space="preserve">   Alınan Avanslar</t>
  </si>
  <si>
    <t xml:space="preserve">   Devam Eden İnşaat Sözleşmeleri Hakediş Bedelleri (net)</t>
  </si>
  <si>
    <t xml:space="preserve">   Borç Karşılıkları</t>
  </si>
  <si>
    <t xml:space="preserve">   Ertelenen Vergi Yükümlülüğü</t>
  </si>
  <si>
    <t xml:space="preserve">   Diğer Yükümlülükler (net)</t>
  </si>
  <si>
    <t>ÖZSERMAYE</t>
  </si>
  <si>
    <t>Net Dönem Karı/Zararı</t>
  </si>
  <si>
    <t>Geçmiş Yıllar Kar/Zararları</t>
  </si>
  <si>
    <t>ESAS FAALİYET GELİRLERİ</t>
  </si>
  <si>
    <t>BRÜT ESAS FAALİYET KARI/ZARARI</t>
  </si>
  <si>
    <t>NET ESAS FAALİYET KARI/ZARARI</t>
  </si>
  <si>
    <t>FAALİYET KARI/ZARARI</t>
  </si>
  <si>
    <t>ANA ORTAKLIK DIŞI KAR/ZARAR</t>
  </si>
  <si>
    <t>VERGİ ÖNCESİ KAR/ZARAR</t>
  </si>
  <si>
    <t>Cari Olmayan / Duran Varlıklar</t>
  </si>
  <si>
    <t>Cari / Dönen Varlıklar</t>
  </si>
  <si>
    <t>Uzun Vadeli Yükümlülükler</t>
  </si>
  <si>
    <t>ANA ORTAKLIK DIŞI PAYLAR</t>
  </si>
  <si>
    <t>31.03.2005</t>
  </si>
  <si>
    <t>AFMAS</t>
  </si>
  <si>
    <t>AFM ULUSLARARASI FİLM PRODÜKSİYON TİCARET VE SANAYİ A.Ş.</t>
  </si>
  <si>
    <t>AVIVA</t>
  </si>
  <si>
    <t>BOYNR</t>
  </si>
  <si>
    <t>BORUSAN MANNESMANN BORU SANAYİ VE TİCARET A.Ş.</t>
  </si>
  <si>
    <t>DERİMOD KONFEKSİYON AYAKKABI DERİ SANAYİ VE TİCARET A.Ş.</t>
  </si>
  <si>
    <t>DGZTE</t>
  </si>
  <si>
    <t>FACFA</t>
  </si>
  <si>
    <t>GLYHO</t>
  </si>
  <si>
    <t>ISGSY</t>
  </si>
  <si>
    <t>İŞ GİRİŞİM SERMAYESİ YATIRIM ORTAKLIGI A.Ş.</t>
  </si>
  <si>
    <t>KORDSA SABANCI DUPONT ENDÜSTRİYEL İPLİK VE KORD BEZİ SANAYİ VE TİCARET A.Ş.</t>
  </si>
  <si>
    <t>LİNK BİLGİSAYAR SİSTEMLERİ YAZILIMI VE DONANIMI SANAYİ VE TİCARET A.Ş.</t>
  </si>
  <si>
    <t>PERYO</t>
  </si>
  <si>
    <t>PERA MENKUL KIYMETLER YATIRIM ORTAKLIĞI A.Ş.</t>
  </si>
  <si>
    <t>PLASTİKKART AKILLI KART İLETİŞİM SİSTEMLERİ SANAYİ VE TİCARET A.Ş.</t>
  </si>
  <si>
    <t>Bağımsız Denetim'den</t>
  </si>
  <si>
    <t>Dipnot</t>
  </si>
  <si>
    <t>Referansları</t>
  </si>
  <si>
    <t>Diğer Faaliyetlerden Gelir ve Karlar</t>
  </si>
  <si>
    <t>Diğer Faaliyetlerden Gider ve Zararlar (-)</t>
  </si>
  <si>
    <t>Finansman Giderleri (-)</t>
  </si>
  <si>
    <t>Satış Gelirleri (net)</t>
  </si>
  <si>
    <t>Satışların Maliyeti (-)</t>
  </si>
  <si>
    <t>Hizmet Gelirleri (net)</t>
  </si>
  <si>
    <t>Faaliyet Giderleri (-)</t>
  </si>
  <si>
    <t>Net Parasal Pozisyon Kar/Zararı</t>
  </si>
  <si>
    <t>Vergiler</t>
  </si>
  <si>
    <t>Karşılıklı İştirak Sermaye Düzeltmesi</t>
  </si>
  <si>
    <t>Sermaye Yedekleri</t>
  </si>
  <si>
    <t>Sermaye</t>
  </si>
  <si>
    <t>Kar Yedekleri</t>
  </si>
  <si>
    <t>TOPLAM VARLIKLAR</t>
  </si>
  <si>
    <t xml:space="preserve">    Hiss Senedi İptal Karları</t>
  </si>
  <si>
    <t xml:space="preserve">    Yeniden Değerleme Fonu</t>
  </si>
  <si>
    <t xml:space="preserve">    Finansal Varlıklar Değer Artış Fonu</t>
  </si>
  <si>
    <t xml:space="preserve">    Öz Sermaye Enflasyon Düzeltmesi Farkları</t>
  </si>
  <si>
    <t xml:space="preserve">    Hisse Senetleri İhraç Primleri</t>
  </si>
  <si>
    <t xml:space="preserve">    Statü Yedekleri</t>
  </si>
  <si>
    <t xml:space="preserve">    Olağanüstü Yedekler</t>
  </si>
  <si>
    <t xml:space="preserve">    Özel Yedekler</t>
  </si>
  <si>
    <t xml:space="preserve">    Sermayeye Eklenecek İştirak Hisseleri ve Gayrimenkul Satış Kazançları</t>
  </si>
  <si>
    <t xml:space="preserve">    Yabancı Para Çevrim Farkları</t>
  </si>
  <si>
    <t xml:space="preserve">    Yasal Yedekler</t>
  </si>
  <si>
    <t>TOPLAM YÜKÜMLÜLÜKLER</t>
  </si>
  <si>
    <t>KONSOLİDE BİLANÇO (YTL)</t>
  </si>
  <si>
    <t>KONSOLİDE GELİR TABLOSU (YTL)</t>
  </si>
  <si>
    <t>NET DÖNEM KARI/ZARARI</t>
  </si>
  <si>
    <t xml:space="preserve">   Ticari Alacaklar (net)</t>
  </si>
  <si>
    <t xml:space="preserve">   Finansal Borçlar (net)</t>
  </si>
  <si>
    <t>Esas Faaliyetlerden Diğer Gelirler / faiz+temettü+kira (net)</t>
  </si>
  <si>
    <t xml:space="preserve">   Menkul Kıymetler (net)</t>
  </si>
  <si>
    <t>AK ENERJİ ELEKTRİK ÜRETİMİ A.Ş.</t>
  </si>
  <si>
    <t>CEYTAŞ MADENCİLİK TEKSTİL SANAYİ VE TİCARET A.Ş.</t>
  </si>
  <si>
    <t>DJIST</t>
  </si>
  <si>
    <t>DOW JONES İSTANBUL 20 A TİPİ BORSA YATIRIM FONU</t>
  </si>
  <si>
    <t>DURAN - DOĞAN BASIM VE AMBALAJ SAN. A.Ş.</t>
  </si>
  <si>
    <t>ADVANSA SASA POLYESTER SANAYİ A.Ş.</t>
  </si>
  <si>
    <t>31.12.2004</t>
  </si>
  <si>
    <t>31.03.2004</t>
  </si>
  <si>
    <t xml:space="preserve">Geçmiş </t>
  </si>
  <si>
    <t xml:space="preserve">Ödenmiş Sermaye </t>
  </si>
  <si>
    <t>Sermaye Düzeltme Farkları</t>
  </si>
  <si>
    <t>Hisse Senedi İhraç Primleri</t>
  </si>
  <si>
    <t>Hisse Senedi İhraç Primleri Düzeltme Farkları</t>
  </si>
  <si>
    <t xml:space="preserve"> Kar Yedekleri</t>
  </si>
  <si>
    <t xml:space="preserve"> Kar Yedekleri Düzeltme Farkları</t>
  </si>
  <si>
    <t>Geçmiş Yıl Kar / Zararları</t>
  </si>
  <si>
    <t>Toplam</t>
  </si>
  <si>
    <t>Sermaye artışı</t>
  </si>
  <si>
    <t>Dağıtılan Temettü</t>
  </si>
  <si>
    <t>Hisse senedi ihraç primlerindeki değişim</t>
  </si>
  <si>
    <t>Kar yedeklerindeki değişim</t>
  </si>
  <si>
    <t>Dönem karı</t>
  </si>
  <si>
    <t>-</t>
  </si>
  <si>
    <t xml:space="preserve">31 MART 2005 TARİHİ İTİBARİYLE
</t>
  </si>
  <si>
    <t>Dipnot Referansları</t>
  </si>
  <si>
    <t>Geçmiş</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</si>
  <si>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</si>
  <si>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</si>
  <si>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</si>
  <si>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</si>
  <si>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</si>
  <si>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</si>
  <si>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</si>
  <si>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</si>
  <si>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</si>
  <si>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Varlık ve borçlardaki değişimler öncesi net faaliyet karı</t>
  </si>
  <si>
    <t>Varlık ve borçlardaki değişimler</t>
  </si>
  <si>
    <t>Ticari alacaklardaki değişim</t>
  </si>
  <si>
    <t>İlişkili kuruluşlardan alacaklardaki değişim</t>
  </si>
  <si>
    <t>Stoklardaki değişim</t>
  </si>
  <si>
    <t>Diğer dönen varlıklardaki değişim</t>
  </si>
  <si>
    <t>Ticari borçlardaki değişim</t>
  </si>
  <si>
    <t>İlişkili kuruluşlara borçlardaki değişim</t>
  </si>
  <si>
    <t>Diğer kısa vadeli borçlardaki değişim</t>
  </si>
  <si>
    <t>Ödenen vergiler</t>
  </si>
  <si>
    <t>Ödenen kıdem tazminatları</t>
  </si>
  <si>
    <t>İşletme faaliyetlerinden sağlanan net nakit</t>
  </si>
  <si>
    <t>Yatırım faaliyetleri</t>
  </si>
  <si>
    <t>Maddi duran varlık alımları</t>
  </si>
  <si>
    <t>Maddi olmayan duran varlık alımları</t>
  </si>
  <si>
    <t>Maddi duran varlık satışlarından elde edilen nakit</t>
  </si>
  <si>
    <t>Yatırım faaliyetlerinden sağlanan net nakit</t>
  </si>
  <si>
    <t>Finansal faaliyetler:</t>
  </si>
  <si>
    <t>Finansal faaliyetlerde kullanılan net nakit</t>
  </si>
  <si>
    <t>Nakit ve nakit benzeri değerlerdeki net artış</t>
  </si>
  <si>
    <t>Nakit ve nakit benzeri değerlerin dönem başı bakiyesi</t>
  </si>
  <si>
    <t>Nakit ve nakit benzeri değerlerin dönem sonu bakiyesi</t>
  </si>
  <si>
    <t>KONSOLİDE ÖZSERMAYE DEĞİŞİM TABLOSU (YTL)</t>
  </si>
  <si>
    <t>31 MART 2005 TARİHİ İTİBARİYLE
KONSOLİDE NAKİT AKIM TABLOSU</t>
  </si>
  <si>
    <t xml:space="preserve">HİSSE BAŞINA KAZANÇ </t>
  </si>
  <si>
    <t xml:space="preserve"> </t>
  </si>
  <si>
    <t>Bağımsız</t>
  </si>
  <si>
    <t>Denetim'den</t>
  </si>
  <si>
    <t>Cari Dönem</t>
  </si>
  <si>
    <t>Alınan faiz</t>
  </si>
  <si>
    <t>Ana ortaklık dışı paylara ait sermaye artışı</t>
  </si>
</sst>
</file>

<file path=xl/styles.xml><?xml version="1.0" encoding="utf-8"?>
<styleSheet xmlns="http://schemas.openxmlformats.org/spreadsheetml/2006/main">
  <numFmts count="5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quot;TL&quot;;\-#,##0&quot;TL&quot;"/>
    <numFmt numFmtId="165" formatCode="#,##0&quot;TL&quot;;[Red]\-#,##0&quot;TL&quot;"/>
    <numFmt numFmtId="166" formatCode="#,##0.00&quot;TL&quot;;\-#,##0.00&quot;TL&quot;"/>
    <numFmt numFmtId="167" formatCode="#,##0.00&quot;TL&quot;;[Red]\-#,##0.00&quot;TL&quot;"/>
    <numFmt numFmtId="168" formatCode="dd\.mm\.yyyy"/>
    <numFmt numFmtId="169" formatCode="dd\.mmm\.yy"/>
    <numFmt numFmtId="170" formatCode="dd\.mmm"/>
    <numFmt numFmtId="171" formatCode="mmm\.yy"/>
    <numFmt numFmtId="172" formatCode="dd\.mm\.yyyy\ h:mm"/>
    <numFmt numFmtId="173" formatCode="dd/mm/yy"/>
    <numFmt numFmtId="174" formatCode="dd/mm/yy\ h:mm"/>
    <numFmt numFmtId="175" formatCode="d/m/yyyy"/>
    <numFmt numFmtId="176" formatCode="d\-mmm\-yy"/>
    <numFmt numFmtId="177" formatCode="d\-mmm"/>
    <numFmt numFmtId="178" formatCode="d/m/yyyy\ h:mm"/>
    <numFmt numFmtId="179" formatCode="#,##0_);\(#,##0\)"/>
    <numFmt numFmtId="180" formatCode="#,##0_);[Red]\(#,##0\)"/>
    <numFmt numFmtId="181" formatCode="#,##0.00_);\(#,##0.00\)"/>
    <numFmt numFmtId="182" formatCode="#,##0.00_);[Red]\(#,##0.00\)"/>
    <numFmt numFmtId="183" formatCode="&quot;$&quot;#,##0_);\(&quot;$&quot;#,##0\)"/>
    <numFmt numFmtId="184" formatCode="&quot;$&quot;#,##0_);[Red]\(&quot;$&quot;#,##0\)"/>
    <numFmt numFmtId="185" formatCode="&quot;$&quot;#,##0.00_);\(&quot;$&quot;#,##0.00\)"/>
    <numFmt numFmtId="186" formatCode="&quot;$&quot;#,##0.00_);[Red]\(&quot;$&quot;#,##0.00\)"/>
    <numFmt numFmtId="187" formatCode="d\.m\.yy"/>
    <numFmt numFmtId="188" formatCode="d\.m\.yy\ h:mm"/>
    <numFmt numFmtId="189" formatCode="#,##0;\(0,000\)"/>
    <numFmt numFmtId="190" formatCode="#,##0;\(0.000\)"/>
    <numFmt numFmtId="191" formatCode="#,##0;\(#,##0\)"/>
    <numFmt numFmtId="192" formatCode="@\ \ \ \ "/>
    <numFmt numFmtId="193" formatCode="@\ \ "/>
    <numFmt numFmtId="194" formatCode="#,###;@\ \ "/>
    <numFmt numFmtId="195" formatCode="#,###;\ \ @\ \ "/>
    <numFmt numFmtId="196" formatCode="#,###;\ \ \ \ @\ \ "/>
    <numFmt numFmtId="197" formatCode="#,###;\ \ \ @\ \ "/>
    <numFmt numFmtId="198" formatCode="#,###;@\ "/>
    <numFmt numFmtId="199" formatCode="#,###;@"/>
    <numFmt numFmtId="200" formatCode="#,##0_);[Red]\(#,##0\);;"/>
    <numFmt numFmtId="201" formatCode="_-* #,##0&quot;TL&quot;_-;\-* #,##0&quot;TL&quot;_-;_-* &quot;-&quot;&quot;TL&quot;_-;_-@_-"/>
    <numFmt numFmtId="202" formatCode="_-* #,##0_T_L_-;\-* #,##0_T_L_-;_-* &quot;-&quot;_T_L_-;_-@_-"/>
    <numFmt numFmtId="203" formatCode="_-* #,##0.00&quot;TL&quot;_-;\-* #,##0.00&quot;TL&quot;_-;_-* &quot;-&quot;??&quot;TL&quot;_-;_-@_-"/>
    <numFmt numFmtId="204" formatCode="_-* #,##0.00_T_L_-;\-* #,##0.00_T_L_-;_-* &quot;-&quot;??_T_L_-;_-@_-"/>
    <numFmt numFmtId="205" formatCode="#,##0_);[Red]\(#,##0\);"/>
    <numFmt numFmtId="206" formatCode="\ \ \ \ \ @"/>
    <numFmt numFmtId="207" formatCode="#,##0_);[Black]\(#,##0\)"/>
    <numFmt numFmtId="208" formatCode="0.0000"/>
    <numFmt numFmtId="209" formatCode="&quot;Evet&quot;;&quot;Evet&quot;;&quot;Hayır&quot;"/>
    <numFmt numFmtId="210" formatCode="&quot;Doğru&quot;;&quot;Doğru&quot;;&quot;Yanlış&quot;"/>
    <numFmt numFmtId="211" formatCode="&quot;Açık&quot;;&quot;Açık&quot;;&quot;Kapalı&quot;"/>
    <numFmt numFmtId="212" formatCode="#,##0;\(#,##0\);\-"/>
  </numFmts>
  <fonts count="56">
    <font>
      <sz val="10"/>
      <name val="Helv"/>
      <family val="0"/>
    </font>
    <font>
      <b/>
      <sz val="10"/>
      <name val="Helv"/>
      <family val="0"/>
    </font>
    <font>
      <i/>
      <sz val="10"/>
      <name val="Helv"/>
      <family val="0"/>
    </font>
    <font>
      <b/>
      <i/>
      <sz val="10"/>
      <name val="Helv"/>
      <family val="0"/>
    </font>
    <font>
      <b/>
      <sz val="11"/>
      <color indexed="13"/>
      <name val="Arial Tur"/>
      <family val="0"/>
    </font>
    <font>
      <b/>
      <sz val="11"/>
      <color indexed="15"/>
      <name val="Arial Tur"/>
      <family val="0"/>
    </font>
    <font>
      <i/>
      <sz val="8"/>
      <color indexed="8"/>
      <name val="Arial Tur"/>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sz val="9"/>
      <color indexed="8"/>
      <name val="Arial Tur"/>
      <family val="0"/>
    </font>
    <font>
      <b/>
      <sz val="10"/>
      <color indexed="8"/>
      <name val="Arial Tur"/>
      <family val="0"/>
    </font>
    <font>
      <b/>
      <i/>
      <sz val="8"/>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8"/>
      <color indexed="16"/>
      <name val="Arial Tur"/>
      <family val="0"/>
    </font>
    <font>
      <b/>
      <sz val="8"/>
      <color indexed="23"/>
      <name val="Arial TUR"/>
      <family val="0"/>
    </font>
    <font>
      <b/>
      <sz val="9"/>
      <name val="Arial"/>
      <family val="2"/>
    </font>
    <font>
      <sz val="7"/>
      <name val="Arial Tur"/>
      <family val="2"/>
    </font>
    <font>
      <sz val="10"/>
      <name val="Arial Tur"/>
      <family val="0"/>
    </font>
    <font>
      <i/>
      <sz val="8"/>
      <color indexed="8"/>
      <name val="Arial"/>
      <family val="0"/>
    </font>
    <font>
      <b/>
      <sz val="8"/>
      <color indexed="8"/>
      <name val="Arial"/>
      <family val="0"/>
    </font>
    <font>
      <b/>
      <u val="single"/>
      <sz val="22"/>
      <color indexed="12"/>
      <name val="Arial"/>
      <family val="2"/>
    </font>
    <font>
      <b/>
      <u val="single"/>
      <sz val="16"/>
      <color indexed="12"/>
      <name val="Arial"/>
      <family val="2"/>
    </font>
    <font>
      <b/>
      <sz val="12"/>
      <color indexed="12"/>
      <name val="Arial"/>
      <family val="2"/>
    </font>
    <font>
      <b/>
      <sz val="12"/>
      <color indexed="10"/>
      <name val="Arial"/>
      <family val="2"/>
    </font>
    <font>
      <b/>
      <sz val="12"/>
      <color indexed="14"/>
      <name val="Arial"/>
      <family val="2"/>
    </font>
    <font>
      <b/>
      <sz val="14"/>
      <color indexed="10"/>
      <name val="Arial Tur"/>
      <family val="2"/>
    </font>
    <font>
      <b/>
      <sz val="9"/>
      <color indexed="10"/>
      <name val="Arial Tur"/>
      <family val="0"/>
    </font>
    <font>
      <b/>
      <sz val="7"/>
      <color indexed="8"/>
      <name val="Arial Tur"/>
      <family val="2"/>
    </font>
    <font>
      <b/>
      <sz val="7"/>
      <color indexed="8"/>
      <name val="Arial"/>
      <family val="0"/>
    </font>
    <font>
      <b/>
      <i/>
      <sz val="8"/>
      <color indexed="8"/>
      <name val="Arial"/>
      <family val="2"/>
    </font>
    <font>
      <b/>
      <sz val="8"/>
      <color indexed="10"/>
      <name val="Arial"/>
      <family val="2"/>
    </font>
    <font>
      <sz val="8"/>
      <name val="Helv"/>
      <family val="0"/>
    </font>
    <font>
      <u val="single"/>
      <sz val="11"/>
      <color indexed="12"/>
      <name val="Helv"/>
      <family val="0"/>
    </font>
    <font>
      <u val="single"/>
      <sz val="11"/>
      <color indexed="36"/>
      <name val="Helv"/>
      <family val="0"/>
    </font>
    <font>
      <sz val="8"/>
      <color indexed="8"/>
      <name val="Arial"/>
      <family val="2"/>
    </font>
    <font>
      <b/>
      <sz val="8"/>
      <name val="Arial"/>
      <family val="2"/>
    </font>
    <font>
      <sz val="8"/>
      <name val="Arial"/>
      <family val="2"/>
    </font>
    <font>
      <b/>
      <sz val="10"/>
      <name val="Arial"/>
      <family val="2"/>
    </font>
    <font>
      <b/>
      <sz val="10"/>
      <color indexed="8"/>
      <name val="Arial"/>
      <family val="2"/>
    </font>
    <font>
      <sz val="10"/>
      <name val="Arial"/>
      <family val="2"/>
    </font>
    <font>
      <sz val="9"/>
      <color indexed="8"/>
      <name val="CG Times"/>
      <family val="1"/>
    </font>
    <font>
      <b/>
      <sz val="9"/>
      <color indexed="8"/>
      <name val="CG Times"/>
      <family val="1"/>
    </font>
    <font>
      <b/>
      <sz val="9"/>
      <name val="CG Times"/>
      <family val="1"/>
    </font>
    <font>
      <b/>
      <sz val="10"/>
      <color indexed="8"/>
      <name val="CG Times"/>
      <family val="1"/>
    </font>
    <font>
      <b/>
      <sz val="10"/>
      <name val="CG Times"/>
      <family val="1"/>
    </font>
    <font>
      <sz val="10"/>
      <name val="Times New Roman TUR"/>
      <family val="0"/>
    </font>
    <font>
      <b/>
      <sz val="10"/>
      <name val="Times New Roman TUR"/>
      <family val="0"/>
    </font>
    <font>
      <sz val="10"/>
      <name val="CG Times"/>
      <family val="1"/>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25" fillId="0" borderId="0">
      <alignment/>
      <protection/>
    </xf>
    <xf numFmtId="186" fontId="0" fillId="0" borderId="0" applyFon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180" fontId="7" fillId="0" borderId="0" xfId="0" applyNumberFormat="1" applyFont="1" applyBorder="1" applyAlignment="1" applyProtection="1" quotePrefix="1">
      <alignment horizontal="left" vertical="center"/>
      <protection/>
    </xf>
    <xf numFmtId="180" fontId="8" fillId="0" borderId="0" xfId="0" applyNumberFormat="1" applyFont="1" applyBorder="1" applyAlignment="1" applyProtection="1">
      <alignment horizontal="left" vertical="center"/>
      <protection/>
    </xf>
    <xf numFmtId="180" fontId="7" fillId="0" borderId="0" xfId="0" applyNumberFormat="1" applyFont="1" applyBorder="1" applyAlignment="1" applyProtection="1">
      <alignment horizontal="right" vertical="center"/>
      <protection/>
    </xf>
    <xf numFmtId="180" fontId="9" fillId="0" borderId="0" xfId="0" applyNumberFormat="1" applyFont="1" applyBorder="1" applyAlignment="1" applyProtection="1">
      <alignment horizontal="left" vertical="center"/>
      <protection hidden="1"/>
    </xf>
    <xf numFmtId="180" fontId="7" fillId="0" borderId="0" xfId="0" applyNumberFormat="1" applyFont="1" applyBorder="1" applyAlignment="1" applyProtection="1">
      <alignment horizontal="centerContinuous" vertical="center"/>
      <protection hidden="1"/>
    </xf>
    <xf numFmtId="191" fontId="7" fillId="0" borderId="0" xfId="0" applyNumberFormat="1" applyFont="1" applyBorder="1" applyAlignment="1" applyProtection="1">
      <alignment horizontal="left" vertical="center"/>
      <protection hidden="1"/>
    </xf>
    <xf numFmtId="0" fontId="7" fillId="0" borderId="0" xfId="0" applyFont="1" applyAlignment="1" applyProtection="1">
      <alignment vertical="center"/>
      <protection/>
    </xf>
    <xf numFmtId="0" fontId="11" fillId="0" borderId="0" xfId="0" applyFont="1" applyAlignment="1" applyProtection="1">
      <alignment vertical="center"/>
      <protection/>
    </xf>
    <xf numFmtId="180" fontId="7" fillId="0" borderId="0" xfId="0" applyNumberFormat="1" applyFont="1" applyAlignment="1" applyProtection="1">
      <alignment vertical="center"/>
      <protection/>
    </xf>
    <xf numFmtId="180" fontId="9" fillId="0" borderId="0" xfId="0" applyNumberFormat="1" applyFont="1" applyAlignment="1" applyProtection="1">
      <alignment vertical="center"/>
      <protection locked="0"/>
    </xf>
    <xf numFmtId="180" fontId="7" fillId="0" borderId="0" xfId="0" applyNumberFormat="1" applyFont="1" applyAlignment="1" applyProtection="1">
      <alignment vertical="center"/>
      <protection locked="0"/>
    </xf>
    <xf numFmtId="180" fontId="12" fillId="0" borderId="0" xfId="0" applyNumberFormat="1" applyFont="1" applyBorder="1" applyAlignment="1" applyProtection="1">
      <alignment horizontal="centerContinuous" vertical="center"/>
      <protection/>
    </xf>
    <xf numFmtId="191" fontId="7" fillId="0" borderId="0" xfId="0" applyNumberFormat="1" applyFont="1" applyBorder="1" applyAlignment="1" applyProtection="1">
      <alignment horizontal="centerContinuous" vertical="center"/>
      <protection hidden="1"/>
    </xf>
    <xf numFmtId="0" fontId="12" fillId="0" borderId="0" xfId="0" applyFont="1" applyBorder="1" applyAlignment="1" applyProtection="1">
      <alignment vertical="center"/>
      <protection/>
    </xf>
    <xf numFmtId="0" fontId="7" fillId="0" borderId="0" xfId="0" applyFont="1" applyAlignment="1" applyProtection="1">
      <alignment vertical="center"/>
      <protection hidden="1"/>
    </xf>
    <xf numFmtId="0" fontId="10" fillId="0" borderId="0" xfId="0" applyFont="1" applyAlignment="1">
      <alignment/>
    </xf>
    <xf numFmtId="180" fontId="6" fillId="0" borderId="0" xfId="0" applyNumberFormat="1" applyFont="1" applyBorder="1" applyAlignment="1" applyProtection="1" quotePrefix="1">
      <alignment horizontal="left" vertical="center"/>
      <protection hidden="1"/>
    </xf>
    <xf numFmtId="180" fontId="8" fillId="0" borderId="0" xfId="0" applyNumberFormat="1" applyFont="1" applyBorder="1" applyAlignment="1" applyProtection="1" quotePrefix="1">
      <alignment horizontal="left" vertical="center"/>
      <protection hidden="1"/>
    </xf>
    <xf numFmtId="180" fontId="7" fillId="0" borderId="0" xfId="0" applyNumberFormat="1" applyFont="1" applyBorder="1" applyAlignment="1" applyProtection="1">
      <alignment horizontal="right" vertical="center"/>
      <protection hidden="1"/>
    </xf>
    <xf numFmtId="180" fontId="6" fillId="0" borderId="0" xfId="0" applyNumberFormat="1" applyFont="1" applyAlignment="1" applyProtection="1">
      <alignment vertical="center"/>
      <protection hidden="1"/>
    </xf>
    <xf numFmtId="180" fontId="7" fillId="0" borderId="0" xfId="0" applyNumberFormat="1" applyFont="1" applyBorder="1" applyAlignment="1" applyProtection="1">
      <alignment horizontal="left" vertical="center"/>
      <protection/>
    </xf>
    <xf numFmtId="180" fontId="12" fillId="0" borderId="0" xfId="0" applyNumberFormat="1" applyFont="1" applyAlignment="1" applyProtection="1">
      <alignment vertical="center"/>
      <protection/>
    </xf>
    <xf numFmtId="0" fontId="7" fillId="0" borderId="0" xfId="0" applyFont="1" applyAlignment="1">
      <alignment/>
    </xf>
    <xf numFmtId="180" fontId="8" fillId="0" borderId="0" xfId="0" applyNumberFormat="1" applyFont="1" applyBorder="1" applyAlignment="1" applyProtection="1">
      <alignment horizontal="right" vertical="center"/>
      <protection/>
    </xf>
    <xf numFmtId="180" fontId="13" fillId="0" borderId="0" xfId="0" applyNumberFormat="1" applyFont="1" applyBorder="1" applyAlignment="1" applyProtection="1">
      <alignment horizontal="right"/>
      <protection hidden="1" locked="0"/>
    </xf>
    <xf numFmtId="0" fontId="13" fillId="0" borderId="0" xfId="0" applyFont="1" applyAlignment="1" applyProtection="1">
      <alignment horizontal="left"/>
      <protection locked="0"/>
    </xf>
    <xf numFmtId="180" fontId="13" fillId="0" borderId="0" xfId="0" applyNumberFormat="1" applyFont="1" applyBorder="1" applyAlignment="1" applyProtection="1">
      <alignment horizontal="right" vertical="center"/>
      <protection hidden="1" locked="0"/>
    </xf>
    <xf numFmtId="191" fontId="7" fillId="0" borderId="0" xfId="0" applyNumberFormat="1" applyFont="1" applyBorder="1" applyAlignment="1" applyProtection="1">
      <alignment horizontal="right" vertical="center"/>
      <protection/>
    </xf>
    <xf numFmtId="180" fontId="12" fillId="0" borderId="0" xfId="0" applyNumberFormat="1" applyFont="1" applyBorder="1" applyAlignment="1" applyProtection="1">
      <alignment horizontal="right" vertical="center"/>
      <protection/>
    </xf>
    <xf numFmtId="191" fontId="7" fillId="0" borderId="0" xfId="0" applyNumberFormat="1" applyFont="1" applyAlignment="1" applyProtection="1">
      <alignment vertical="center"/>
      <protection/>
    </xf>
    <xf numFmtId="180" fontId="7" fillId="0" borderId="0" xfId="0" applyNumberFormat="1" applyFont="1" applyAlignment="1" applyProtection="1">
      <alignment vertical="center"/>
      <protection hidden="1"/>
    </xf>
    <xf numFmtId="180" fontId="8" fillId="0" borderId="0" xfId="0" applyNumberFormat="1" applyFont="1" applyBorder="1" applyAlignment="1" applyProtection="1">
      <alignment horizontal="right" vertical="center"/>
      <protection locked="0"/>
    </xf>
    <xf numFmtId="180" fontId="14" fillId="0" borderId="0" xfId="0" applyNumberFormat="1" applyFont="1" applyBorder="1" applyAlignment="1" applyProtection="1" quotePrefix="1">
      <alignment horizontal="right" vertical="center"/>
      <protection locked="0"/>
    </xf>
    <xf numFmtId="0" fontId="21" fillId="0" borderId="0" xfId="0" applyFont="1" applyBorder="1" applyAlignment="1" applyProtection="1">
      <alignment vertical="center"/>
      <protection locked="0"/>
    </xf>
    <xf numFmtId="1" fontId="22" fillId="0" borderId="0" xfId="0" applyNumberFormat="1" applyFont="1" applyFill="1" applyBorder="1" applyAlignment="1" applyProtection="1">
      <alignment vertical="center"/>
      <protection/>
    </xf>
    <xf numFmtId="180" fontId="8" fillId="0" borderId="0" xfId="0" applyNumberFormat="1" applyFont="1" applyAlignment="1" applyProtection="1" quotePrefix="1">
      <alignment horizontal="left" vertical="center"/>
      <protection/>
    </xf>
    <xf numFmtId="191" fontId="7" fillId="0" borderId="0" xfId="0" applyNumberFormat="1" applyFont="1" applyBorder="1" applyAlignment="1" applyProtection="1">
      <alignment horizontal="right" vertical="center"/>
      <protection hidden="1" locked="0"/>
    </xf>
    <xf numFmtId="207" fontId="7" fillId="0" borderId="0" xfId="0" applyNumberFormat="1" applyFont="1" applyBorder="1" applyAlignment="1" applyProtection="1">
      <alignment horizontal="right" vertical="center"/>
      <protection/>
    </xf>
    <xf numFmtId="207" fontId="7" fillId="0" borderId="0" xfId="0" applyNumberFormat="1" applyFont="1" applyBorder="1" applyAlignment="1" applyProtection="1">
      <alignment horizontal="right" vertical="center"/>
      <protection locked="0"/>
    </xf>
    <xf numFmtId="180" fontId="12" fillId="0" borderId="0" xfId="0" applyNumberFormat="1" applyFont="1" applyBorder="1" applyAlignment="1" applyProtection="1">
      <alignment horizontal="left" vertical="center"/>
      <protection/>
    </xf>
    <xf numFmtId="0" fontId="23" fillId="0" borderId="0" xfId="0" applyFont="1" applyAlignment="1">
      <alignment/>
    </xf>
    <xf numFmtId="0" fontId="24" fillId="0" borderId="0" xfId="18" applyFont="1" applyAlignment="1" applyProtection="1">
      <alignment vertical="center" wrapText="1"/>
      <protection hidden="1"/>
    </xf>
    <xf numFmtId="191" fontId="27" fillId="0" borderId="1" xfId="0" applyNumberFormat="1" applyFont="1" applyBorder="1" applyAlignment="1" applyProtection="1" quotePrefix="1">
      <alignment horizontal="right" vertical="center"/>
      <protection locked="0"/>
    </xf>
    <xf numFmtId="180" fontId="8" fillId="0" borderId="0" xfId="0" applyNumberFormat="1" applyFont="1" applyBorder="1" applyAlignment="1" applyProtection="1" quotePrefix="1">
      <alignment horizontal="left" vertical="center"/>
      <protection/>
    </xf>
    <xf numFmtId="180" fontId="7" fillId="0" borderId="0" xfId="0" applyNumberFormat="1" applyFont="1" applyBorder="1" applyAlignment="1" applyProtection="1">
      <alignment horizontal="left" vertical="center"/>
      <protection/>
    </xf>
    <xf numFmtId="180" fontId="7" fillId="0" borderId="0" xfId="0" applyNumberFormat="1" applyFont="1" applyBorder="1" applyAlignment="1" applyProtection="1" quotePrefix="1">
      <alignment horizontal="left" vertical="center"/>
      <protection/>
    </xf>
    <xf numFmtId="206" fontId="26" fillId="0" borderId="0" xfId="0" applyNumberFormat="1" applyFont="1" applyBorder="1" applyAlignment="1" applyProtection="1">
      <alignment horizontal="centerContinuous" vertical="center" wrapText="1"/>
      <protection/>
    </xf>
    <xf numFmtId="180" fontId="8" fillId="0" borderId="0" xfId="0" applyNumberFormat="1" applyFont="1" applyBorder="1" applyAlignment="1" applyProtection="1">
      <alignment horizontal="left" vertical="center"/>
      <protection/>
    </xf>
    <xf numFmtId="180" fontId="34" fillId="0" borderId="0" xfId="0" applyNumberFormat="1" applyFont="1" applyBorder="1" applyAlignment="1" applyProtection="1">
      <alignment horizontal="left" vertical="center"/>
      <protection locked="0"/>
    </xf>
    <xf numFmtId="180" fontId="34" fillId="0" borderId="0" xfId="0" applyNumberFormat="1" applyFont="1" applyBorder="1" applyAlignment="1" applyProtection="1">
      <alignment horizontal="left" vertical="center"/>
      <protection/>
    </xf>
    <xf numFmtId="1" fontId="22" fillId="0" borderId="0" xfId="0" applyNumberFormat="1" applyFont="1" applyFill="1" applyBorder="1" applyAlignment="1" applyProtection="1" quotePrefix="1">
      <alignment horizontal="left" vertical="center"/>
      <protection/>
    </xf>
    <xf numFmtId="0" fontId="21" fillId="0" borderId="0" xfId="0" applyFont="1" applyBorder="1" applyAlignment="1" applyProtection="1" quotePrefix="1">
      <alignment horizontal="left" vertical="center"/>
      <protection locked="0"/>
    </xf>
    <xf numFmtId="0" fontId="8" fillId="0" borderId="0" xfId="0" applyFont="1" applyBorder="1" applyAlignment="1" applyProtection="1">
      <alignment horizontal="left" vertical="center"/>
      <protection/>
    </xf>
    <xf numFmtId="180" fontId="8" fillId="0" borderId="0" xfId="0" applyNumberFormat="1" applyFont="1" applyAlignment="1" applyProtection="1">
      <alignment vertical="center"/>
      <protection/>
    </xf>
    <xf numFmtId="0" fontId="24" fillId="0" borderId="0" xfId="18" applyFont="1" applyAlignment="1" applyProtection="1">
      <alignment vertical="top" wrapText="1"/>
      <protection hidden="1"/>
    </xf>
    <xf numFmtId="191" fontId="36" fillId="0" borderId="1" xfId="0" applyNumberFormat="1" applyFont="1" applyBorder="1" applyAlignment="1" applyProtection="1" quotePrefix="1">
      <alignment horizontal="right" vertical="center"/>
      <protection locked="0"/>
    </xf>
    <xf numFmtId="0" fontId="35" fillId="0" borderId="0" xfId="0" applyFont="1" applyBorder="1" applyAlignment="1" applyProtection="1">
      <alignment horizontal="center"/>
      <protection/>
    </xf>
    <xf numFmtId="180" fontId="7" fillId="0" borderId="0" xfId="0" applyNumberFormat="1" applyFont="1" applyBorder="1" applyAlignment="1" applyProtection="1" quotePrefix="1">
      <alignment horizontal="center" vertical="center"/>
      <protection/>
    </xf>
    <xf numFmtId="180" fontId="8" fillId="0" borderId="0" xfId="0" applyNumberFormat="1" applyFont="1" applyBorder="1" applyAlignment="1" applyProtection="1">
      <alignment horizontal="center" vertical="center"/>
      <protection/>
    </xf>
    <xf numFmtId="180" fontId="7" fillId="0" borderId="0" xfId="0" applyNumberFormat="1" applyFont="1" applyBorder="1" applyAlignment="1" applyProtection="1">
      <alignment horizontal="center" vertical="center"/>
      <protection/>
    </xf>
    <xf numFmtId="180" fontId="8" fillId="0" borderId="0" xfId="0" applyNumberFormat="1" applyFont="1" applyAlignment="1" applyProtection="1">
      <alignment horizontal="center" vertical="center"/>
      <protection/>
    </xf>
    <xf numFmtId="180" fontId="8" fillId="0" borderId="0" xfId="0" applyNumberFormat="1" applyFont="1" applyBorder="1" applyAlignment="1" applyProtection="1" quotePrefix="1">
      <alignment horizontal="center" vertical="center"/>
      <protection/>
    </xf>
    <xf numFmtId="180" fontId="7" fillId="0" borderId="0" xfId="0" applyNumberFormat="1" applyFont="1" applyBorder="1" applyAlignment="1" applyProtection="1" quotePrefix="1">
      <alignment horizontal="center" vertical="center"/>
      <protection/>
    </xf>
    <xf numFmtId="180" fontId="8" fillId="0" borderId="0" xfId="0" applyNumberFormat="1" applyFont="1" applyBorder="1" applyAlignment="1" applyProtection="1">
      <alignment horizontal="center" vertical="center"/>
      <protection/>
    </xf>
    <xf numFmtId="207" fontId="8" fillId="0" borderId="0" xfId="0" applyNumberFormat="1" applyFont="1" applyBorder="1" applyAlignment="1" applyProtection="1">
      <alignment horizontal="right" vertical="center"/>
      <protection/>
    </xf>
    <xf numFmtId="207" fontId="8" fillId="0" borderId="0" xfId="0" applyNumberFormat="1" applyFont="1" applyBorder="1" applyAlignment="1" applyProtection="1">
      <alignment horizontal="right" vertical="center"/>
      <protection locked="0"/>
    </xf>
    <xf numFmtId="180" fontId="8" fillId="0" borderId="0" xfId="0" applyNumberFormat="1" applyFont="1" applyBorder="1" applyAlignment="1" applyProtection="1" quotePrefix="1">
      <alignment horizontal="left" vertical="center"/>
      <protection/>
    </xf>
    <xf numFmtId="206" fontId="37" fillId="0" borderId="0" xfId="0" applyNumberFormat="1" applyFont="1" applyBorder="1" applyAlignment="1" applyProtection="1">
      <alignment horizontal="centerContinuous" vertical="center" wrapText="1"/>
      <protection/>
    </xf>
    <xf numFmtId="180" fontId="27" fillId="0" borderId="0" xfId="0" applyNumberFormat="1" applyFont="1" applyBorder="1" applyAlignment="1" applyProtection="1">
      <alignment horizontal="centerContinuous" vertical="center"/>
      <protection/>
    </xf>
    <xf numFmtId="199" fontId="38" fillId="0" borderId="0" xfId="0" applyNumberFormat="1" applyFont="1" applyBorder="1" applyAlignment="1" applyProtection="1" quotePrefix="1">
      <alignment horizontal="right" vertical="center" wrapText="1"/>
      <protection locked="0"/>
    </xf>
    <xf numFmtId="206" fontId="37" fillId="0" borderId="0" xfId="0" applyNumberFormat="1" applyFont="1" applyBorder="1" applyAlignment="1" applyProtection="1">
      <alignment horizontal="centerContinuous" vertical="center" wrapText="1"/>
      <protection/>
    </xf>
    <xf numFmtId="180" fontId="8" fillId="0" borderId="0" xfId="0" applyNumberFormat="1" applyFont="1" applyFill="1" applyBorder="1" applyAlignment="1" applyProtection="1">
      <alignment horizontal="centerContinuous" vertical="center"/>
      <protection/>
    </xf>
    <xf numFmtId="208" fontId="8" fillId="0" borderId="0" xfId="0" applyNumberFormat="1" applyFont="1" applyBorder="1" applyAlignment="1" applyProtection="1">
      <alignment horizontal="right" vertical="center"/>
      <protection locked="0"/>
    </xf>
    <xf numFmtId="3" fontId="0" fillId="0" borderId="0" xfId="0" applyNumberFormat="1" applyAlignment="1">
      <alignment/>
    </xf>
    <xf numFmtId="207" fontId="42" fillId="0" borderId="0" xfId="0" applyNumberFormat="1" applyFont="1" applyBorder="1" applyAlignment="1" applyProtection="1">
      <alignment horizontal="right" vertical="center"/>
      <protection locked="0"/>
    </xf>
    <xf numFmtId="0" fontId="42" fillId="2" borderId="2" xfId="0" applyFont="1" applyFill="1" applyBorder="1" applyAlignment="1">
      <alignment horizontal="justify" vertical="top" wrapText="1"/>
    </xf>
    <xf numFmtId="0" fontId="27" fillId="2" borderId="2" xfId="0" applyFont="1" applyFill="1" applyBorder="1" applyAlignment="1">
      <alignment horizontal="right" wrapText="1"/>
    </xf>
    <xf numFmtId="15" fontId="43" fillId="2" borderId="0" xfId="0" applyNumberFormat="1" applyFont="1" applyFill="1" applyAlignment="1">
      <alignment horizontal="justify" vertical="top" wrapText="1"/>
    </xf>
    <xf numFmtId="3" fontId="43" fillId="2" borderId="0" xfId="0" applyNumberFormat="1" applyFont="1" applyFill="1" applyAlignment="1">
      <alignment horizontal="right"/>
    </xf>
    <xf numFmtId="0" fontId="42" fillId="2" borderId="0" xfId="0" applyFont="1" applyFill="1" applyAlignment="1">
      <alignment horizontal="justify" vertical="top" wrapText="1"/>
    </xf>
    <xf numFmtId="0" fontId="44" fillId="2" borderId="0" xfId="0" applyFont="1" applyFill="1" applyAlignment="1">
      <alignment horizontal="right"/>
    </xf>
    <xf numFmtId="0" fontId="42" fillId="2" borderId="0" xfId="0" applyFont="1" applyFill="1" applyAlignment="1">
      <alignment vertical="top" wrapText="1"/>
    </xf>
    <xf numFmtId="15" fontId="43" fillId="2" borderId="2" xfId="0" applyNumberFormat="1" applyFont="1" applyFill="1" applyBorder="1" applyAlignment="1">
      <alignment horizontal="justify" vertical="top" wrapText="1"/>
    </xf>
    <xf numFmtId="3" fontId="43" fillId="2" borderId="2" xfId="0" applyNumberFormat="1" applyFont="1" applyFill="1" applyBorder="1" applyAlignment="1">
      <alignment horizontal="right"/>
    </xf>
    <xf numFmtId="207" fontId="27" fillId="0" borderId="0" xfId="0" applyNumberFormat="1" applyFont="1" applyBorder="1" applyAlignment="1" applyProtection="1">
      <alignment horizontal="right" vertical="center"/>
      <protection locked="0"/>
    </xf>
    <xf numFmtId="207" fontId="0" fillId="0" borderId="0" xfId="0" applyNumberFormat="1" applyAlignment="1">
      <alignment/>
    </xf>
    <xf numFmtId="0" fontId="1" fillId="0" borderId="0" xfId="0" applyFont="1" applyAlignment="1">
      <alignment/>
    </xf>
    <xf numFmtId="0" fontId="45" fillId="2" borderId="0" xfId="0" applyFont="1" applyFill="1" applyAlignment="1">
      <alignment/>
    </xf>
    <xf numFmtId="0" fontId="45" fillId="0" borderId="0" xfId="0" applyFont="1" applyBorder="1" applyAlignment="1">
      <alignment/>
    </xf>
    <xf numFmtId="0" fontId="47" fillId="0" borderId="0" xfId="0" applyFont="1" applyBorder="1" applyAlignment="1">
      <alignment/>
    </xf>
    <xf numFmtId="0" fontId="45" fillId="0" borderId="0" xfId="0" applyFont="1" applyAlignment="1">
      <alignment wrapText="1"/>
    </xf>
    <xf numFmtId="0" fontId="47" fillId="0" borderId="0" xfId="0" applyFont="1" applyAlignment="1">
      <alignment/>
    </xf>
    <xf numFmtId="15" fontId="43" fillId="2" borderId="3" xfId="0" applyNumberFormat="1" applyFont="1" applyFill="1" applyBorder="1" applyAlignment="1">
      <alignment horizontal="justify" vertical="top" wrapText="1"/>
    </xf>
    <xf numFmtId="3" fontId="43" fillId="2" borderId="3" xfId="0" applyNumberFormat="1" applyFont="1" applyFill="1" applyBorder="1" applyAlignment="1">
      <alignment horizontal="right"/>
    </xf>
    <xf numFmtId="207" fontId="27" fillId="0" borderId="3" xfId="0" applyNumberFormat="1" applyFont="1" applyBorder="1" applyAlignment="1" applyProtection="1">
      <alignment horizontal="right" vertical="center"/>
      <protection locked="0"/>
    </xf>
    <xf numFmtId="189" fontId="43" fillId="2" borderId="2" xfId="0" applyNumberFormat="1" applyFont="1" applyFill="1" applyBorder="1" applyAlignment="1">
      <alignment horizontal="right"/>
    </xf>
    <xf numFmtId="0" fontId="48" fillId="0" borderId="0" xfId="0" applyFont="1" applyAlignment="1">
      <alignment horizontal="right" vertical="top" wrapText="1"/>
    </xf>
    <xf numFmtId="0" fontId="49" fillId="0" borderId="0" xfId="0" applyFont="1" applyAlignment="1">
      <alignment horizontal="center" wrapText="1"/>
    </xf>
    <xf numFmtId="0" fontId="50" fillId="0" borderId="0" xfId="0" applyFont="1" applyAlignment="1">
      <alignment horizontal="center" wrapText="1"/>
    </xf>
    <xf numFmtId="0" fontId="48" fillId="0" borderId="3" xfId="0" applyFont="1" applyBorder="1" applyAlignment="1">
      <alignment horizontal="right" vertical="top" wrapText="1"/>
    </xf>
    <xf numFmtId="0" fontId="48" fillId="0" borderId="3" xfId="0" applyFont="1" applyBorder="1" applyAlignment="1">
      <alignment horizontal="center" wrapText="1"/>
    </xf>
    <xf numFmtId="0" fontId="51" fillId="0" borderId="3" xfId="0" applyFont="1" applyBorder="1" applyAlignment="1">
      <alignment horizontal="right"/>
    </xf>
    <xf numFmtId="0" fontId="49" fillId="0" borderId="4" xfId="0" applyFont="1" applyBorder="1" applyAlignment="1">
      <alignment vertical="top" wrapText="1"/>
    </xf>
    <xf numFmtId="0" fontId="49" fillId="0" borderId="4" xfId="0" applyFont="1" applyBorder="1" applyAlignment="1">
      <alignment horizontal="center" wrapText="1"/>
    </xf>
    <xf numFmtId="14" fontId="49" fillId="0" borderId="4" xfId="0" applyNumberFormat="1" applyFont="1" applyBorder="1" applyAlignment="1">
      <alignment horizontal="center" vertical="top" wrapText="1"/>
    </xf>
    <xf numFmtId="0" fontId="52" fillId="0" borderId="0" xfId="0" applyFont="1" applyAlignment="1">
      <alignment/>
    </xf>
    <xf numFmtId="0" fontId="52" fillId="0" borderId="0" xfId="0" applyFont="1" applyAlignment="1">
      <alignment horizontal="center"/>
    </xf>
    <xf numFmtId="0" fontId="48" fillId="0" borderId="0" xfId="0" applyFont="1" applyAlignment="1">
      <alignment horizontal="right" wrapText="1"/>
    </xf>
    <xf numFmtId="0" fontId="48" fillId="0" borderId="0" xfId="0" applyFont="1" applyAlignment="1">
      <alignment wrapText="1"/>
    </xf>
    <xf numFmtId="0" fontId="48" fillId="0" borderId="0" xfId="0" applyFont="1" applyAlignment="1">
      <alignment horizontal="center" wrapText="1"/>
    </xf>
    <xf numFmtId="0" fontId="49" fillId="0" borderId="0" xfId="0" applyFont="1" applyAlignment="1">
      <alignment wrapText="1"/>
    </xf>
    <xf numFmtId="0" fontId="51" fillId="0" borderId="2" xfId="0" applyFont="1" applyBorder="1" applyAlignment="1">
      <alignment wrapText="1"/>
    </xf>
    <xf numFmtId="0" fontId="51" fillId="0" borderId="2" xfId="0" applyFont="1" applyBorder="1" applyAlignment="1">
      <alignment horizontal="center" wrapText="1"/>
    </xf>
    <xf numFmtId="0" fontId="49" fillId="0" borderId="2" xfId="0" applyFont="1" applyBorder="1" applyAlignment="1">
      <alignment wrapText="1"/>
    </xf>
    <xf numFmtId="0" fontId="49" fillId="0" borderId="2" xfId="0" applyFont="1" applyBorder="1" applyAlignment="1">
      <alignment horizontal="center" wrapText="1"/>
    </xf>
    <xf numFmtId="0" fontId="55" fillId="0" borderId="0" xfId="0" applyFont="1" applyAlignment="1">
      <alignment/>
    </xf>
    <xf numFmtId="0" fontId="55" fillId="0" borderId="0" xfId="0" applyFont="1" applyAlignment="1">
      <alignment horizontal="center"/>
    </xf>
    <xf numFmtId="207" fontId="53" fillId="0" borderId="0" xfId="0" applyNumberFormat="1" applyFont="1" applyAlignment="1">
      <alignment horizontal="right"/>
    </xf>
    <xf numFmtId="207" fontId="54" fillId="0" borderId="2" xfId="0" applyNumberFormat="1" applyFont="1" applyBorder="1" applyAlignment="1">
      <alignment horizontal="right"/>
    </xf>
    <xf numFmtId="207" fontId="54" fillId="0" borderId="2" xfId="0" applyNumberFormat="1" applyFont="1" applyBorder="1" applyAlignment="1">
      <alignment horizontal="right"/>
    </xf>
    <xf numFmtId="180" fontId="9" fillId="0" borderId="0" xfId="0" applyNumberFormat="1" applyFont="1" applyBorder="1" applyAlignment="1" applyProtection="1">
      <alignment horizontal="left" vertical="center"/>
      <protection locked="0"/>
    </xf>
    <xf numFmtId="0" fontId="46" fillId="2" borderId="0" xfId="0" applyFont="1" applyFill="1" applyBorder="1" applyAlignment="1">
      <alignment horizontal="left" wrapText="1"/>
    </xf>
    <xf numFmtId="0" fontId="46" fillId="2" borderId="0" xfId="0" applyFont="1" applyFill="1" applyBorder="1" applyAlignment="1">
      <alignment horizontal="left"/>
    </xf>
    <xf numFmtId="0" fontId="48" fillId="0" borderId="0" xfId="0" applyFont="1" applyAlignment="1">
      <alignment horizontal="right" vertical="top" wrapText="1"/>
    </xf>
    <xf numFmtId="0" fontId="49" fillId="0" borderId="0" xfId="0" applyFont="1" applyAlignment="1">
      <alignment horizontal="center" wrapText="1"/>
    </xf>
  </cellXfs>
  <cellStyles count="7">
    <cellStyle name="Normal" xfId="0"/>
    <cellStyle name="Comma" xfId="15"/>
    <cellStyle name="Followed Hyperlink" xfId="16"/>
    <cellStyle name="Hyperlink" xfId="17"/>
    <cellStyle name="Normal_DoganHoldSPK30-4-2003.enflasyon"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0</xdr:row>
      <xdr:rowOff>85725</xdr:rowOff>
    </xdr:from>
    <xdr:to>
      <xdr:col>8</xdr:col>
      <xdr:colOff>447675</xdr:colOff>
      <xdr:row>4</xdr:row>
      <xdr:rowOff>47625</xdr:rowOff>
    </xdr:to>
    <xdr:sp>
      <xdr:nvSpPr>
        <xdr:cNvPr id="1" name="Text 5"/>
        <xdr:cNvSpPr txBox="1">
          <a:spLocks noChangeArrowheads="1"/>
        </xdr:cNvSpPr>
      </xdr:nvSpPr>
      <xdr:spPr>
        <a:xfrm>
          <a:off x="6981825" y="85725"/>
          <a:ext cx="1609725" cy="619125"/>
        </a:xfrm>
        <a:prstGeom prst="roundRect">
          <a:avLst/>
        </a:prstGeom>
        <a:solidFill>
          <a:srgbClr val="003366"/>
        </a:solidFill>
        <a:ln w="24765" cmpd="sng">
          <a:solidFill>
            <a:srgbClr val="FF0000"/>
          </a:solidFill>
          <a:headEnd type="none"/>
          <a:tailEnd type="none"/>
        </a:ln>
      </xdr:spPr>
      <xdr:txBody>
        <a:bodyPr vertOverflow="clip" wrap="square"/>
        <a:p>
          <a:pPr algn="ctr">
            <a:defRPr/>
          </a:pPr>
          <a:r>
            <a:rPr lang="en-US" cap="none" sz="1100" b="1" i="0" u="none" baseline="0">
              <a:solidFill>
                <a:srgbClr val="FFFF00"/>
              </a:solidFill>
              <a:latin typeface="Arial Tur"/>
              <a:ea typeface="Arial Tur"/>
              <a:cs typeface="Arial Tur"/>
            </a:rPr>
            <a:t>Lütfen rakamları
</a:t>
          </a:r>
          <a:r>
            <a:rPr lang="en-US" cap="none" sz="1100" b="1" i="0" u="none" baseline="0">
              <a:solidFill>
                <a:srgbClr val="00FFFF"/>
              </a:solidFill>
              <a:latin typeface="Arial Tur"/>
              <a:ea typeface="Arial Tur"/>
              <a:cs typeface="Arial Tur"/>
            </a:rPr>
            <a:t>Y</a:t>
          </a:r>
          <a:r>
            <a:rPr lang="en-US" cap="none" sz="1100" b="1" i="0" u="none" baseline="0">
              <a:solidFill>
                <a:srgbClr val="00FFFF"/>
              </a:solidFill>
              <a:latin typeface="Arial Tur"/>
              <a:ea typeface="Arial Tur"/>
              <a:cs typeface="Arial Tur"/>
            </a:rPr>
            <a:t>TL </a:t>
          </a:r>
          <a:r>
            <a:rPr lang="en-US" cap="none" sz="1100" b="1" i="0" u="none" baseline="0">
              <a:solidFill>
                <a:srgbClr val="FFFF00"/>
              </a:solidFill>
              <a:latin typeface="Arial Tur"/>
              <a:ea typeface="Arial Tur"/>
              <a:cs typeface="Arial Tur"/>
            </a:rPr>
            <a:t>
olarak giriniz!</a:t>
          </a:r>
        </a:p>
      </xdr:txBody>
    </xdr:sp>
    <xdr:clientData/>
  </xdr:twoCellAnchor>
  <xdr:twoCellAnchor>
    <xdr:from>
      <xdr:col>5</xdr:col>
      <xdr:colOff>142875</xdr:colOff>
      <xdr:row>26</xdr:row>
      <xdr:rowOff>142875</xdr:rowOff>
    </xdr:from>
    <xdr:to>
      <xdr:col>15</xdr:col>
      <xdr:colOff>247650</xdr:colOff>
      <xdr:row>62</xdr:row>
      <xdr:rowOff>9525</xdr:rowOff>
    </xdr:to>
    <xdr:sp>
      <xdr:nvSpPr>
        <xdr:cNvPr id="2" name="Text 22"/>
        <xdr:cNvSpPr txBox="1">
          <a:spLocks noChangeArrowheads="1"/>
        </xdr:cNvSpPr>
      </xdr:nvSpPr>
      <xdr:spPr>
        <a:xfrm>
          <a:off x="6915150" y="4152900"/>
          <a:ext cx="6143625" cy="5362575"/>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25</xdr:col>
      <xdr:colOff>590550</xdr:colOff>
      <xdr:row>0</xdr:row>
      <xdr:rowOff>19050</xdr:rowOff>
    </xdr:from>
    <xdr:to>
      <xdr:col>27</xdr:col>
      <xdr:colOff>19050</xdr:colOff>
      <xdr:row>1</xdr:row>
      <xdr:rowOff>66675</xdr:rowOff>
    </xdr:to>
    <xdr:sp>
      <xdr:nvSpPr>
        <xdr:cNvPr id="3" name="Text 23"/>
        <xdr:cNvSpPr txBox="1">
          <a:spLocks noChangeArrowheads="1"/>
        </xdr:cNvSpPr>
      </xdr:nvSpPr>
      <xdr:spPr>
        <a:xfrm>
          <a:off x="1949767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209550</xdr:colOff>
      <xdr:row>13</xdr:row>
      <xdr:rowOff>123825</xdr:rowOff>
    </xdr:from>
    <xdr:to>
      <xdr:col>15</xdr:col>
      <xdr:colOff>38100</xdr:colOff>
      <xdr:row>26</xdr:row>
      <xdr:rowOff>0</xdr:rowOff>
    </xdr:to>
    <xdr:sp>
      <xdr:nvSpPr>
        <xdr:cNvPr id="4" name="Text 2"/>
        <xdr:cNvSpPr txBox="1">
          <a:spLocks noChangeArrowheads="1"/>
        </xdr:cNvSpPr>
      </xdr:nvSpPr>
      <xdr:spPr>
        <a:xfrm>
          <a:off x="6981825" y="2152650"/>
          <a:ext cx="5867400" cy="1857375"/>
        </a:xfrm>
        <a:prstGeom prst="roundRect">
          <a:avLst/>
        </a:prstGeom>
        <a:solidFill>
          <a:srgbClr val="CCFFFF"/>
        </a:solidFill>
        <a:ln w="76200" cmpd="sng">
          <a:solidFill>
            <a:srgbClr val="FF00FF"/>
          </a:solidFill>
          <a:headEnd type="none"/>
          <a:tailEnd type="none"/>
        </a:ln>
      </xdr:spPr>
      <xdr:txBody>
        <a:bodyPr vertOverflow="clip" wrap="square" anchor="ctr"/>
        <a:p>
          <a:pPr algn="ctr">
            <a:defRPr/>
          </a:pPr>
          <a:r>
            <a:rPr lang="en-US" cap="none" sz="2200" b="1" i="0" u="sng" baseline="0">
              <a:solidFill>
                <a:srgbClr val="0000FF"/>
              </a:solidFill>
              <a:latin typeface="Arial"/>
              <a:ea typeface="Arial"/>
              <a:cs typeface="Arial"/>
            </a:rPr>
            <a:t>D İ K K A T !  </a:t>
          </a:r>
          <a:r>
            <a:rPr lang="en-US" cap="none" sz="1600" b="1" i="0" u="sng"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Mali tablolara ilişkin bu format tarafımızca düzenlenmiş olup, </a:t>
          </a:r>
          <a:r>
            <a:rPr lang="en-US" cap="none" sz="1200" b="1" i="0" u="none" baseline="0">
              <a:solidFill>
                <a:srgbClr val="FF0000"/>
              </a:solidFill>
              <a:latin typeface="Arial"/>
              <a:ea typeface="Arial"/>
              <a:cs typeface="Arial"/>
            </a:rPr>
            <a:t>kağıt ortamında gönderilen dökümanın elektronik ortamda da aynen yayınlanmasını teminen </a:t>
          </a:r>
          <a:r>
            <a:rPr lang="en-US" cap="none" sz="1200" b="1" i="0" u="none" baseline="0">
              <a:solidFill>
                <a:srgbClr val="FF00FF"/>
              </a:solidFill>
              <a:latin typeface="Arial"/>
              <a:ea typeface="Arial"/>
              <a:cs typeface="Arial"/>
            </a:rPr>
            <a:t>hesap kalemlerinde</a:t>
          </a:r>
          <a:r>
            <a:rPr lang="en-US" cap="none" sz="1200" b="1" i="0" u="none" baseline="0">
              <a:solidFill>
                <a:srgbClr val="0000FF"/>
              </a:solidFill>
              <a:latin typeface="Arial"/>
              <a:ea typeface="Arial"/>
              <a:cs typeface="Arial"/>
            </a:rPr>
            <a:t> değişiklik veya </a:t>
          </a:r>
          <a:r>
            <a:rPr lang="en-US" cap="none" sz="1200" b="1" i="0" u="none" baseline="0">
              <a:solidFill>
                <a:srgbClr val="FF00FF"/>
              </a:solidFill>
              <a:latin typeface="Arial"/>
              <a:ea typeface="Arial"/>
              <a:cs typeface="Arial"/>
            </a:rPr>
            <a:t>hesap kalemlerine </a:t>
          </a:r>
          <a:r>
            <a:rPr lang="en-US" cap="none" sz="1200" b="1" i="0" u="none" baseline="0">
              <a:solidFill>
                <a:srgbClr val="0000FF"/>
              </a:solidFill>
              <a:latin typeface="Arial"/>
              <a:ea typeface="Arial"/>
              <a:cs typeface="Arial"/>
            </a:rPr>
            <a:t>ekleme  yapılmalıdır. 
</a:t>
          </a:r>
          <a:r>
            <a:rPr lang="en-US" cap="none" sz="1400" b="1" i="0" u="none" baseline="0">
              <a:solidFill>
                <a:srgbClr val="FF0000"/>
              </a:solidFill>
              <a:latin typeface="Arial Tur"/>
              <a:ea typeface="Arial Tur"/>
              <a:cs typeface="Arial Tur"/>
            </a:rPr>
            <a:t/>
          </a:r>
        </a:p>
      </xdr:txBody>
    </xdr:sp>
    <xdr:clientData/>
  </xdr:twoCellAnchor>
  <xdr:twoCellAnchor>
    <xdr:from>
      <xdr:col>5</xdr:col>
      <xdr:colOff>219075</xdr:colOff>
      <xdr:row>6</xdr:row>
      <xdr:rowOff>9525</xdr:rowOff>
    </xdr:from>
    <xdr:to>
      <xdr:col>15</xdr:col>
      <xdr:colOff>152400</xdr:colOff>
      <xdr:row>12</xdr:row>
      <xdr:rowOff>142875</xdr:rowOff>
    </xdr:to>
    <xdr:sp>
      <xdr:nvSpPr>
        <xdr:cNvPr id="5" name="Text 5"/>
        <xdr:cNvSpPr txBox="1">
          <a:spLocks noChangeArrowheads="1"/>
        </xdr:cNvSpPr>
      </xdr:nvSpPr>
      <xdr:spPr>
        <a:xfrm>
          <a:off x="6991350" y="971550"/>
          <a:ext cx="5972175" cy="1047750"/>
        </a:xfrm>
        <a:prstGeom prst="roundRect">
          <a:avLst/>
        </a:prstGeom>
        <a:solidFill>
          <a:srgbClr val="800000"/>
        </a:solidFill>
        <a:ln w="24765" cmpd="sng">
          <a:solidFill>
            <a:srgbClr val="FF0000"/>
          </a:solidFill>
          <a:headEnd type="none"/>
          <a:tailEnd type="none"/>
        </a:ln>
      </xdr:spPr>
      <xdr:txBody>
        <a:bodyPr vertOverflow="clip" wrap="square"/>
        <a:p>
          <a:pPr algn="ctr">
            <a:defRPr/>
          </a:pPr>
          <a:r>
            <a:rPr lang="en-US" cap="none" sz="1100" b="1" i="0" u="none" baseline="0">
              <a:solidFill>
                <a:srgbClr val="FFFF00"/>
              </a:solidFill>
            </a:rPr>
            <a:t> Sermaye Piyasası Kurulu'nun  13.12.2004 tarih ve MSD-10/868-44357 sayılı yazısı uyarınca,  Seri XI No:25 Tebliğ'in zorunlu uygulamasından itibaren, UFRS uygulamasını benimseyenler dahil, Kurul'un söz konusu yazısı ekindeki Mali Tablo ve Dipnot Formatları ile Kullanım Rehberinde belirtilen açıklamaların esas alınması gerekmektedir.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568"/>
  <sheetViews>
    <sheetView showGridLines="0" tabSelected="1" zoomScale="110" zoomScaleNormal="110" workbookViewId="0" topLeftCell="A1">
      <selection activeCell="A2" sqref="A2"/>
    </sheetView>
  </sheetViews>
  <sheetFormatPr defaultColWidth="9.140625" defaultRowHeight="12.75"/>
  <cols>
    <col min="1" max="1" width="51.28125" style="9" bestFit="1" customWidth="1"/>
    <col min="2" max="2" width="9.28125" style="9" customWidth="1"/>
    <col min="3" max="3" width="15.140625" style="30" customWidth="1"/>
    <col min="4" max="4" width="14.57421875" style="9" customWidth="1"/>
    <col min="5" max="5" width="11.28125" style="22" bestFit="1" customWidth="1"/>
    <col min="6" max="6" width="7.8515625" style="31" customWidth="1"/>
    <col min="7" max="7" width="9.140625" style="9" customWidth="1"/>
    <col min="8" max="8" width="3.57421875" style="9" customWidth="1"/>
    <col min="9" max="9" width="15.140625" style="9" customWidth="1"/>
    <col min="10" max="16384" width="9.140625" style="9" customWidth="1"/>
  </cols>
  <sheetData>
    <row r="1" spans="1:34" ht="14.25" customHeight="1">
      <c r="A1" s="4" t="str">
        <f>IF(ISERROR(INDEX($A$251:$C$998,MATCH($E$1,$A$251:$A$998,0),2)),"HİSSE KODUNUZ HATALI!",INDEX($A$251:$C$998,MATCH($E$1,$A$251:$A$998,0),2))</f>
        <v>KRİSTAL KOLA VE MEŞRUBAT SANAYİ TİCARET A.Ş.</v>
      </c>
      <c r="B1" s="4"/>
      <c r="C1" s="47"/>
      <c r="D1" s="5"/>
      <c r="E1" s="121" t="s">
        <v>264</v>
      </c>
      <c r="F1" s="6"/>
      <c r="G1" s="7"/>
      <c r="H1" s="7"/>
      <c r="I1" s="8"/>
      <c r="AC1" s="10"/>
      <c r="AD1" s="11"/>
      <c r="AG1" s="11"/>
      <c r="AH1" s="11"/>
    </row>
    <row r="2" spans="1:9" ht="12">
      <c r="A2" s="42"/>
      <c r="B2" s="42"/>
      <c r="C2" s="68" t="s">
        <v>655</v>
      </c>
      <c r="D2" s="69"/>
      <c r="E2" s="40"/>
      <c r="F2" s="37"/>
      <c r="G2" s="7"/>
      <c r="H2" s="7"/>
      <c r="I2" s="7"/>
    </row>
    <row r="3" spans="1:9" ht="12">
      <c r="A3" s="53"/>
      <c r="B3" s="57" t="s">
        <v>656</v>
      </c>
      <c r="C3" s="70" t="s">
        <v>699</v>
      </c>
      <c r="D3" s="70" t="s">
        <v>699</v>
      </c>
      <c r="E3" s="12"/>
      <c r="F3" s="13"/>
      <c r="G3" s="7"/>
      <c r="H3" s="7"/>
      <c r="I3" s="7"/>
    </row>
    <row r="4" spans="1:9" ht="13.5" customHeight="1">
      <c r="A4" s="67" t="s">
        <v>684</v>
      </c>
      <c r="B4" s="56" t="s">
        <v>657</v>
      </c>
      <c r="C4" s="43" t="s">
        <v>638</v>
      </c>
      <c r="D4" s="43" t="s">
        <v>697</v>
      </c>
      <c r="E4" s="14"/>
      <c r="F4" s="15"/>
      <c r="G4" s="7"/>
      <c r="H4" s="7"/>
      <c r="I4" s="7"/>
    </row>
    <row r="5" spans="1:9" ht="12" customHeight="1">
      <c r="A5" s="54" t="s">
        <v>605</v>
      </c>
      <c r="B5" s="61"/>
      <c r="C5" s="38"/>
      <c r="D5" s="38"/>
      <c r="E5" s="14"/>
      <c r="F5" s="15"/>
      <c r="G5" s="7"/>
      <c r="H5" s="7"/>
      <c r="I5" s="7"/>
    </row>
    <row r="6" spans="1:9" ht="12" customHeight="1">
      <c r="A6" s="44" t="s">
        <v>635</v>
      </c>
      <c r="B6" s="62"/>
      <c r="C6" s="65">
        <f>+SUM(C7:C17)</f>
        <v>21203719</v>
      </c>
      <c r="D6" s="65">
        <f>+SUM(D7:D17)</f>
        <v>17836803</v>
      </c>
      <c r="E6" s="15"/>
      <c r="F6" s="16"/>
      <c r="G6" s="7"/>
      <c r="H6" s="7"/>
      <c r="I6" s="7"/>
    </row>
    <row r="7" spans="1:9" ht="12" customHeight="1">
      <c r="A7" s="46" t="s">
        <v>596</v>
      </c>
      <c r="B7" s="63">
        <v>4</v>
      </c>
      <c r="C7" s="38">
        <v>12734277</v>
      </c>
      <c r="D7" s="38">
        <v>12601890</v>
      </c>
      <c r="E7" s="17"/>
      <c r="F7" s="16"/>
      <c r="G7" s="7"/>
      <c r="H7" s="7"/>
      <c r="I7" s="7"/>
    </row>
    <row r="8" spans="1:6" ht="12" customHeight="1">
      <c r="A8" s="46" t="s">
        <v>690</v>
      </c>
      <c r="B8" s="63">
        <v>5</v>
      </c>
      <c r="C8" s="38">
        <v>0</v>
      </c>
      <c r="D8" s="38">
        <v>0</v>
      </c>
      <c r="E8" s="19"/>
      <c r="F8" s="16"/>
    </row>
    <row r="9" spans="1:6" ht="12" customHeight="1">
      <c r="A9" s="46" t="s">
        <v>687</v>
      </c>
      <c r="B9" s="63">
        <v>7</v>
      </c>
      <c r="C9" s="38">
        <v>4839267</v>
      </c>
      <c r="D9" s="38">
        <v>2052741</v>
      </c>
      <c r="E9" s="20"/>
      <c r="F9" s="16"/>
    </row>
    <row r="10" spans="1:6" ht="12" customHeight="1">
      <c r="A10" s="46" t="s">
        <v>597</v>
      </c>
      <c r="B10" s="63">
        <v>8</v>
      </c>
      <c r="C10" s="38">
        <v>0</v>
      </c>
      <c r="D10" s="38">
        <v>0</v>
      </c>
      <c r="E10" s="19"/>
      <c r="F10" s="16"/>
    </row>
    <row r="11" spans="1:6" ht="12" customHeight="1">
      <c r="A11" s="46" t="s">
        <v>599</v>
      </c>
      <c r="B11" s="63">
        <v>9</v>
      </c>
      <c r="C11" s="38">
        <v>323822</v>
      </c>
      <c r="D11" s="38">
        <v>309649</v>
      </c>
      <c r="E11" s="18"/>
      <c r="F11" s="16"/>
    </row>
    <row r="12" spans="1:6" ht="12" customHeight="1">
      <c r="A12" s="46" t="s">
        <v>598</v>
      </c>
      <c r="B12" s="63">
        <v>10</v>
      </c>
      <c r="C12" s="38">
        <v>0</v>
      </c>
      <c r="D12" s="38">
        <v>0</v>
      </c>
      <c r="E12" s="18"/>
      <c r="F12" s="16"/>
    </row>
    <row r="13" spans="1:6" ht="12" customHeight="1">
      <c r="A13" s="46" t="s">
        <v>600</v>
      </c>
      <c r="B13" s="63">
        <v>11</v>
      </c>
      <c r="C13" s="38">
        <v>0</v>
      </c>
      <c r="D13" s="38">
        <v>0</v>
      </c>
      <c r="E13" s="18"/>
      <c r="F13" s="16"/>
    </row>
    <row r="14" spans="1:6" ht="12" customHeight="1">
      <c r="A14" s="46" t="s">
        <v>601</v>
      </c>
      <c r="B14" s="63">
        <v>12</v>
      </c>
      <c r="C14" s="38">
        <v>2945366</v>
      </c>
      <c r="D14" s="38">
        <v>2707197</v>
      </c>
      <c r="E14" s="18"/>
      <c r="F14" s="16"/>
    </row>
    <row r="15" spans="1:6" ht="12" customHeight="1">
      <c r="A15" s="46" t="s">
        <v>602</v>
      </c>
      <c r="B15" s="63">
        <v>13</v>
      </c>
      <c r="C15" s="38">
        <v>0</v>
      </c>
      <c r="D15" s="38">
        <v>0</v>
      </c>
      <c r="E15" s="18"/>
      <c r="F15" s="16"/>
    </row>
    <row r="16" spans="1:6" ht="12" customHeight="1">
      <c r="A16" s="46" t="s">
        <v>603</v>
      </c>
      <c r="B16" s="63">
        <v>14</v>
      </c>
      <c r="C16" s="38">
        <v>0</v>
      </c>
      <c r="D16" s="38">
        <v>0</v>
      </c>
      <c r="E16" s="18"/>
      <c r="F16" s="16"/>
    </row>
    <row r="17" spans="1:6" ht="12" customHeight="1">
      <c r="A17" s="46" t="s">
        <v>604</v>
      </c>
      <c r="B17" s="63">
        <v>15</v>
      </c>
      <c r="C17" s="38">
        <v>360987</v>
      </c>
      <c r="D17" s="38">
        <v>165326</v>
      </c>
      <c r="E17" s="19"/>
      <c r="F17" s="16"/>
    </row>
    <row r="18" spans="1:6" ht="12" customHeight="1">
      <c r="A18" s="48" t="s">
        <v>634</v>
      </c>
      <c r="B18" s="59"/>
      <c r="C18" s="65">
        <f>+SUM(C19:C29)</f>
        <v>22464153</v>
      </c>
      <c r="D18" s="65">
        <f>+SUM(D19:D29)</f>
        <v>23125842</v>
      </c>
      <c r="E18" s="19"/>
      <c r="F18" s="16"/>
    </row>
    <row r="19" spans="1:6" ht="12" customHeight="1">
      <c r="A19" s="46" t="s">
        <v>687</v>
      </c>
      <c r="B19" s="63">
        <v>7</v>
      </c>
      <c r="C19" s="38">
        <v>555</v>
      </c>
      <c r="D19" s="38">
        <v>555</v>
      </c>
      <c r="E19" s="19"/>
      <c r="F19" s="16"/>
    </row>
    <row r="20" spans="1:6" ht="12" customHeight="1">
      <c r="A20" s="46" t="s">
        <v>597</v>
      </c>
      <c r="B20" s="63">
        <v>8</v>
      </c>
      <c r="C20" s="38">
        <v>0</v>
      </c>
      <c r="D20" s="38">
        <v>0</v>
      </c>
      <c r="E20" s="18"/>
      <c r="F20" s="16"/>
    </row>
    <row r="21" spans="1:6" ht="12" customHeight="1">
      <c r="A21" s="45" t="s">
        <v>599</v>
      </c>
      <c r="B21" s="63">
        <v>9</v>
      </c>
      <c r="C21" s="38">
        <v>0</v>
      </c>
      <c r="D21" s="38">
        <v>0</v>
      </c>
      <c r="E21" s="18"/>
      <c r="F21" s="16"/>
    </row>
    <row r="22" spans="1:6" ht="12" customHeight="1">
      <c r="A22" s="46" t="s">
        <v>598</v>
      </c>
      <c r="B22" s="63">
        <v>10</v>
      </c>
      <c r="C22" s="38">
        <v>0</v>
      </c>
      <c r="D22" s="38">
        <v>0</v>
      </c>
      <c r="E22" s="18"/>
      <c r="F22" s="16"/>
    </row>
    <row r="23" spans="1:6" ht="12" customHeight="1">
      <c r="A23" s="46" t="s">
        <v>606</v>
      </c>
      <c r="B23" s="63">
        <v>16</v>
      </c>
      <c r="C23" s="38">
        <v>0</v>
      </c>
      <c r="D23" s="38">
        <v>125</v>
      </c>
      <c r="E23" s="18"/>
      <c r="F23" s="16"/>
    </row>
    <row r="24" spans="1:6" ht="12" customHeight="1">
      <c r="A24" s="46" t="s">
        <v>607</v>
      </c>
      <c r="B24" s="63">
        <v>17</v>
      </c>
      <c r="C24" s="38">
        <v>0</v>
      </c>
      <c r="D24" s="38">
        <v>0</v>
      </c>
      <c r="E24" s="18"/>
      <c r="F24" s="16"/>
    </row>
    <row r="25" spans="1:6" ht="12" customHeight="1">
      <c r="A25" s="46" t="s">
        <v>608</v>
      </c>
      <c r="B25" s="63">
        <v>18</v>
      </c>
      <c r="C25" s="38">
        <v>0</v>
      </c>
      <c r="D25" s="38">
        <v>0</v>
      </c>
      <c r="E25" s="18"/>
      <c r="F25" s="16"/>
    </row>
    <row r="26" spans="1:6" ht="12" customHeight="1">
      <c r="A26" s="46" t="s">
        <v>609</v>
      </c>
      <c r="B26" s="63">
        <v>19</v>
      </c>
      <c r="C26" s="38">
        <v>17991988</v>
      </c>
      <c r="D26" s="38">
        <v>18826351</v>
      </c>
      <c r="E26" s="18"/>
      <c r="F26" s="16"/>
    </row>
    <row r="27" spans="1:6" ht="12" customHeight="1">
      <c r="A27" s="46" t="s">
        <v>610</v>
      </c>
      <c r="B27" s="63">
        <v>20</v>
      </c>
      <c r="C27" s="38">
        <v>61043</v>
      </c>
      <c r="D27" s="38">
        <v>69189</v>
      </c>
      <c r="E27" s="18"/>
      <c r="F27" s="16"/>
    </row>
    <row r="28" spans="1:6" ht="12" customHeight="1">
      <c r="A28" s="46" t="s">
        <v>603</v>
      </c>
      <c r="B28" s="63">
        <v>14</v>
      </c>
      <c r="C28" s="38">
        <v>4406091</v>
      </c>
      <c r="D28" s="38">
        <v>4215412</v>
      </c>
      <c r="E28" s="18"/>
      <c r="F28" s="16"/>
    </row>
    <row r="29" spans="1:6" ht="12" customHeight="1">
      <c r="A29" s="46" t="s">
        <v>611</v>
      </c>
      <c r="B29" s="63">
        <v>15</v>
      </c>
      <c r="C29" s="38">
        <v>4476</v>
      </c>
      <c r="D29" s="38">
        <v>14210</v>
      </c>
      <c r="E29" s="18"/>
      <c r="F29" s="16"/>
    </row>
    <row r="30" spans="1:6" ht="12.75">
      <c r="A30" s="48" t="s">
        <v>671</v>
      </c>
      <c r="B30" s="63"/>
      <c r="C30" s="65">
        <f>+C6+C18</f>
        <v>43667872</v>
      </c>
      <c r="D30" s="65">
        <f>+D6+D18</f>
        <v>40962645</v>
      </c>
      <c r="E30" s="18"/>
      <c r="F30" s="16"/>
    </row>
    <row r="31" spans="1:6" ht="12" customHeight="1">
      <c r="A31" s="2"/>
      <c r="B31" s="64"/>
      <c r="C31" s="3"/>
      <c r="D31" s="3"/>
      <c r="F31" s="16"/>
    </row>
    <row r="32" spans="1:6" ht="12" customHeight="1">
      <c r="A32" s="48" t="s">
        <v>612</v>
      </c>
      <c r="B32" s="59"/>
      <c r="C32" s="39"/>
      <c r="D32" s="39"/>
      <c r="E32" s="19"/>
      <c r="F32" s="16"/>
    </row>
    <row r="33" spans="1:6" ht="12" customHeight="1">
      <c r="A33" s="48" t="s">
        <v>613</v>
      </c>
      <c r="B33" s="59"/>
      <c r="C33" s="66">
        <f>+SUM(C34:C44)</f>
        <v>3622068</v>
      </c>
      <c r="D33" s="66">
        <f>+SUM(D34:D44)</f>
        <v>1342933</v>
      </c>
      <c r="E33" s="19"/>
      <c r="F33" s="16"/>
    </row>
    <row r="34" spans="1:6" ht="12" customHeight="1">
      <c r="A34" s="46" t="s">
        <v>614</v>
      </c>
      <c r="B34" s="63">
        <v>6</v>
      </c>
      <c r="C34" s="39">
        <v>0</v>
      </c>
      <c r="D34" s="39">
        <v>0</v>
      </c>
      <c r="E34" s="19"/>
      <c r="F34" s="16"/>
    </row>
    <row r="35" spans="1:6" ht="12" customHeight="1">
      <c r="A35" s="45" t="s">
        <v>615</v>
      </c>
      <c r="B35" s="63">
        <v>6</v>
      </c>
      <c r="C35" s="39">
        <v>0</v>
      </c>
      <c r="D35" s="39">
        <v>0</v>
      </c>
      <c r="E35" s="18"/>
      <c r="F35" s="16"/>
    </row>
    <row r="36" spans="1:6" ht="12" customHeight="1">
      <c r="A36" s="45" t="s">
        <v>616</v>
      </c>
      <c r="B36" s="63">
        <v>8</v>
      </c>
      <c r="C36" s="39">
        <v>0</v>
      </c>
      <c r="D36" s="39">
        <v>0</v>
      </c>
      <c r="E36" s="18"/>
      <c r="F36" s="16"/>
    </row>
    <row r="37" spans="1:6" ht="12" customHeight="1">
      <c r="A37" s="45" t="s">
        <v>617</v>
      </c>
      <c r="B37" s="63">
        <v>10</v>
      </c>
      <c r="C37" s="38">
        <v>0</v>
      </c>
      <c r="D37" s="38">
        <v>0</v>
      </c>
      <c r="E37" s="18"/>
      <c r="F37" s="16"/>
    </row>
    <row r="38" spans="1:6" ht="12" customHeight="1">
      <c r="A38" s="45" t="s">
        <v>618</v>
      </c>
      <c r="B38" s="63">
        <v>7</v>
      </c>
      <c r="C38" s="39">
        <v>3409715</v>
      </c>
      <c r="D38" s="39">
        <v>1190811</v>
      </c>
      <c r="E38" s="18"/>
      <c r="F38" s="16"/>
    </row>
    <row r="39" spans="1:6" ht="12" customHeight="1">
      <c r="A39" s="45" t="s">
        <v>619</v>
      </c>
      <c r="B39" s="63">
        <v>9</v>
      </c>
      <c r="C39" s="39">
        <v>52431</v>
      </c>
      <c r="D39" s="39">
        <v>8507</v>
      </c>
      <c r="E39" s="19"/>
      <c r="F39" s="16"/>
    </row>
    <row r="40" spans="1:6" ht="12" customHeight="1">
      <c r="A40" s="45" t="s">
        <v>620</v>
      </c>
      <c r="B40" s="63">
        <v>21</v>
      </c>
      <c r="C40" s="39">
        <v>0</v>
      </c>
      <c r="D40" s="39">
        <v>0</v>
      </c>
      <c r="E40" s="18"/>
      <c r="F40" s="16"/>
    </row>
    <row r="41" spans="1:6" ht="12" customHeight="1">
      <c r="A41" s="45" t="s">
        <v>621</v>
      </c>
      <c r="B41" s="63">
        <v>13</v>
      </c>
      <c r="C41" s="39">
        <v>0</v>
      </c>
      <c r="D41" s="39">
        <v>0</v>
      </c>
      <c r="E41" s="18"/>
      <c r="F41" s="16"/>
    </row>
    <row r="42" spans="1:6" ht="12" customHeight="1">
      <c r="A42" s="45" t="s">
        <v>622</v>
      </c>
      <c r="B42" s="63">
        <v>23</v>
      </c>
      <c r="C42" s="39">
        <v>333</v>
      </c>
      <c r="D42" s="39">
        <v>0</v>
      </c>
      <c r="E42" s="18"/>
      <c r="F42" s="16"/>
    </row>
    <row r="43" spans="1:6" ht="12" customHeight="1">
      <c r="A43" s="46" t="s">
        <v>623</v>
      </c>
      <c r="B43" s="63">
        <v>14</v>
      </c>
      <c r="C43" s="38">
        <v>0</v>
      </c>
      <c r="D43" s="38">
        <v>0</v>
      </c>
      <c r="E43" s="18"/>
      <c r="F43" s="16"/>
    </row>
    <row r="44" spans="1:6" ht="12" customHeight="1">
      <c r="A44" s="45" t="s">
        <v>624</v>
      </c>
      <c r="B44" s="63">
        <v>15</v>
      </c>
      <c r="C44" s="38">
        <v>159589</v>
      </c>
      <c r="D44" s="38">
        <v>143615</v>
      </c>
      <c r="E44" s="18"/>
      <c r="F44" s="16"/>
    </row>
    <row r="45" spans="1:6" ht="12" customHeight="1">
      <c r="A45" s="48" t="s">
        <v>636</v>
      </c>
      <c r="B45" s="59"/>
      <c r="C45" s="66">
        <f>+SUM(C46:C54)</f>
        <v>378669</v>
      </c>
      <c r="D45" s="66">
        <f>+SUM(D46:D54)</f>
        <v>283661</v>
      </c>
      <c r="E45" s="18"/>
      <c r="F45" s="16"/>
    </row>
    <row r="46" spans="1:6" ht="12" customHeight="1">
      <c r="A46" s="46" t="s">
        <v>688</v>
      </c>
      <c r="B46" s="63">
        <v>6</v>
      </c>
      <c r="C46" s="38">
        <v>0</v>
      </c>
      <c r="D46" s="38">
        <v>0</v>
      </c>
      <c r="E46" s="18"/>
      <c r="F46" s="16"/>
    </row>
    <row r="47" spans="1:6" ht="12" customHeight="1">
      <c r="A47" s="46" t="s">
        <v>616</v>
      </c>
      <c r="B47" s="63">
        <v>8</v>
      </c>
      <c r="C47" s="38">
        <v>0</v>
      </c>
      <c r="D47" s="38">
        <v>0</v>
      </c>
      <c r="E47" s="18"/>
      <c r="F47" s="16"/>
    </row>
    <row r="48" spans="1:6" ht="12" customHeight="1">
      <c r="A48" s="45" t="s">
        <v>617</v>
      </c>
      <c r="B48" s="63">
        <v>10</v>
      </c>
      <c r="C48" s="38">
        <v>0</v>
      </c>
      <c r="D48" s="38">
        <v>0</v>
      </c>
      <c r="E48" s="18"/>
      <c r="F48" s="16"/>
    </row>
    <row r="49" spans="1:6" ht="12" customHeight="1">
      <c r="A49" s="46" t="s">
        <v>618</v>
      </c>
      <c r="B49" s="63">
        <v>7</v>
      </c>
      <c r="C49" s="38">
        <v>0</v>
      </c>
      <c r="D49" s="38">
        <v>0</v>
      </c>
      <c r="E49" s="18"/>
      <c r="F49" s="16"/>
    </row>
    <row r="50" spans="1:6" ht="12" customHeight="1">
      <c r="A50" s="45" t="s">
        <v>619</v>
      </c>
      <c r="B50" s="63">
        <v>9</v>
      </c>
      <c r="C50" s="38">
        <v>0</v>
      </c>
      <c r="D50" s="38">
        <v>0</v>
      </c>
      <c r="E50" s="18"/>
      <c r="F50" s="16"/>
    </row>
    <row r="51" spans="1:6" ht="12" customHeight="1">
      <c r="A51" s="45" t="s">
        <v>620</v>
      </c>
      <c r="B51" s="63">
        <v>21</v>
      </c>
      <c r="C51" s="38">
        <v>0</v>
      </c>
      <c r="D51" s="38">
        <v>0</v>
      </c>
      <c r="E51" s="18"/>
      <c r="F51" s="16"/>
    </row>
    <row r="52" spans="1:6" ht="12" customHeight="1">
      <c r="A52" s="45" t="s">
        <v>622</v>
      </c>
      <c r="B52" s="63">
        <v>23</v>
      </c>
      <c r="C52" s="38">
        <v>343772</v>
      </c>
      <c r="D52" s="38">
        <v>272269</v>
      </c>
      <c r="E52" s="18"/>
      <c r="F52" s="16"/>
    </row>
    <row r="53" spans="1:6" ht="12" customHeight="1">
      <c r="A53" s="45" t="s">
        <v>623</v>
      </c>
      <c r="B53" s="63">
        <v>14</v>
      </c>
      <c r="C53" s="38">
        <v>34897</v>
      </c>
      <c r="D53" s="38">
        <v>11392</v>
      </c>
      <c r="E53" s="18"/>
      <c r="F53" s="16"/>
    </row>
    <row r="54" spans="1:6" ht="12" customHeight="1">
      <c r="A54" s="45" t="s">
        <v>624</v>
      </c>
      <c r="B54" s="63">
        <v>15</v>
      </c>
      <c r="C54" s="38">
        <v>0</v>
      </c>
      <c r="D54" s="38">
        <v>0</v>
      </c>
      <c r="E54" s="18"/>
      <c r="F54" s="16"/>
    </row>
    <row r="55" spans="1:6" ht="12" customHeight="1">
      <c r="A55" s="48" t="s">
        <v>637</v>
      </c>
      <c r="B55" s="59">
        <v>24</v>
      </c>
      <c r="C55" s="65">
        <v>540413</v>
      </c>
      <c r="D55" s="65">
        <v>0</v>
      </c>
      <c r="E55" s="18"/>
      <c r="F55" s="16"/>
    </row>
    <row r="56" spans="1:6" ht="12" customHeight="1">
      <c r="A56" s="48" t="s">
        <v>625</v>
      </c>
      <c r="B56" s="59"/>
      <c r="C56" s="65">
        <f>+C57+C59+C65+C72+C73</f>
        <v>39126722</v>
      </c>
      <c r="D56" s="65">
        <f>+D57+D59+D65+D72+D73</f>
        <v>39336051</v>
      </c>
      <c r="E56" s="18"/>
      <c r="F56" s="16"/>
    </row>
    <row r="57" spans="1:6" ht="12" customHeight="1">
      <c r="A57" s="44" t="s">
        <v>669</v>
      </c>
      <c r="B57" s="63">
        <v>25</v>
      </c>
      <c r="C57" s="65">
        <v>24000000</v>
      </c>
      <c r="D57" s="65">
        <v>24000000</v>
      </c>
      <c r="E57" s="18"/>
      <c r="F57" s="16"/>
    </row>
    <row r="58" spans="1:6" ht="12" customHeight="1">
      <c r="A58" s="44" t="s">
        <v>667</v>
      </c>
      <c r="B58" s="63">
        <v>25</v>
      </c>
      <c r="C58" s="65"/>
      <c r="D58" s="65"/>
      <c r="E58" s="18"/>
      <c r="F58" s="16"/>
    </row>
    <row r="59" spans="1:6" ht="12" customHeight="1">
      <c r="A59" s="44" t="s">
        <v>668</v>
      </c>
      <c r="B59" s="63">
        <v>26</v>
      </c>
      <c r="C59" s="65">
        <f>+SUM(C60:C64)</f>
        <v>49846228</v>
      </c>
      <c r="D59" s="65">
        <f>+SUM(D60:D64)</f>
        <v>49846228</v>
      </c>
      <c r="E59" s="18"/>
      <c r="F59" s="16"/>
    </row>
    <row r="60" spans="1:6" ht="12" customHeight="1">
      <c r="A60" s="46" t="s">
        <v>676</v>
      </c>
      <c r="B60" s="63"/>
      <c r="C60" s="38">
        <v>1670760</v>
      </c>
      <c r="D60" s="38">
        <v>1670760</v>
      </c>
      <c r="E60" s="18"/>
      <c r="F60" s="16"/>
    </row>
    <row r="61" spans="1:6" ht="12" customHeight="1">
      <c r="A61" s="46" t="s">
        <v>672</v>
      </c>
      <c r="B61" s="63"/>
      <c r="C61" s="38">
        <v>0</v>
      </c>
      <c r="D61" s="38">
        <v>0</v>
      </c>
      <c r="E61" s="18"/>
      <c r="F61" s="16"/>
    </row>
    <row r="62" spans="1:6" ht="12" customHeight="1">
      <c r="A62" s="45" t="s">
        <v>673</v>
      </c>
      <c r="B62" s="63"/>
      <c r="C62" s="38">
        <v>0</v>
      </c>
      <c r="D62" s="38">
        <v>0</v>
      </c>
      <c r="E62" s="18"/>
      <c r="F62" s="16"/>
    </row>
    <row r="63" spans="1:6" ht="12" customHeight="1">
      <c r="A63" s="45" t="s">
        <v>674</v>
      </c>
      <c r="B63" s="63"/>
      <c r="C63" s="38">
        <v>0</v>
      </c>
      <c r="D63" s="38">
        <v>0</v>
      </c>
      <c r="E63" s="18"/>
      <c r="F63" s="16"/>
    </row>
    <row r="64" spans="1:6" ht="12" customHeight="1">
      <c r="A64" s="45" t="s">
        <v>675</v>
      </c>
      <c r="B64" s="63"/>
      <c r="C64" s="38">
        <v>48175468</v>
      </c>
      <c r="D64" s="38">
        <v>48175468</v>
      </c>
      <c r="E64" s="18"/>
      <c r="F64" s="16"/>
    </row>
    <row r="65" spans="1:6" ht="12" customHeight="1">
      <c r="A65" s="48" t="s">
        <v>670</v>
      </c>
      <c r="B65" s="63">
        <v>27</v>
      </c>
      <c r="C65" s="65">
        <f>+SUM(C66:C71)</f>
        <v>1705499</v>
      </c>
      <c r="D65" s="65">
        <f>+SUM(D66:D71)</f>
        <v>1705499</v>
      </c>
      <c r="E65" s="18"/>
      <c r="F65" s="16"/>
    </row>
    <row r="66" spans="1:6" ht="12" customHeight="1">
      <c r="A66" s="45" t="s">
        <v>682</v>
      </c>
      <c r="B66" s="63"/>
      <c r="C66" s="38">
        <v>285990</v>
      </c>
      <c r="D66" s="38">
        <v>285990</v>
      </c>
      <c r="E66" s="18"/>
      <c r="F66" s="16"/>
    </row>
    <row r="67" spans="1:6" ht="12" customHeight="1">
      <c r="A67" s="46" t="s">
        <v>677</v>
      </c>
      <c r="B67" s="63"/>
      <c r="C67" s="38">
        <v>0</v>
      </c>
      <c r="D67" s="38">
        <v>0</v>
      </c>
      <c r="E67" s="18"/>
      <c r="F67" s="16"/>
    </row>
    <row r="68" spans="1:6" ht="12" customHeight="1">
      <c r="A68" s="46" t="s">
        <v>678</v>
      </c>
      <c r="B68" s="63"/>
      <c r="C68" s="38">
        <v>1419509</v>
      </c>
      <c r="D68" s="38">
        <v>1419509</v>
      </c>
      <c r="E68" s="18"/>
      <c r="F68" s="16"/>
    </row>
    <row r="69" spans="1:6" ht="12" customHeight="1">
      <c r="A69" s="46" t="s">
        <v>679</v>
      </c>
      <c r="B69" s="63"/>
      <c r="C69" s="38">
        <v>0</v>
      </c>
      <c r="D69" s="38">
        <v>0</v>
      </c>
      <c r="E69" s="18"/>
      <c r="F69" s="16"/>
    </row>
    <row r="70" spans="1:6" ht="12" customHeight="1">
      <c r="A70" s="45" t="s">
        <v>680</v>
      </c>
      <c r="B70" s="63"/>
      <c r="C70" s="38">
        <v>0</v>
      </c>
      <c r="D70" s="38">
        <v>0</v>
      </c>
      <c r="E70" s="18"/>
      <c r="F70" s="16"/>
    </row>
    <row r="71" spans="1:6" ht="12" customHeight="1">
      <c r="A71" s="45" t="s">
        <v>681</v>
      </c>
      <c r="B71" s="63"/>
      <c r="C71" s="38">
        <v>0</v>
      </c>
      <c r="D71" s="38">
        <v>0</v>
      </c>
      <c r="E71" s="18"/>
      <c r="F71" s="16"/>
    </row>
    <row r="72" spans="1:6" ht="12" customHeight="1">
      <c r="A72" s="48" t="s">
        <v>626</v>
      </c>
      <c r="B72" s="63"/>
      <c r="C72" s="65">
        <v>-209329</v>
      </c>
      <c r="D72" s="65">
        <v>0</v>
      </c>
      <c r="E72" s="18"/>
      <c r="F72" s="16"/>
    </row>
    <row r="73" spans="1:6" ht="12" customHeight="1">
      <c r="A73" s="48" t="s">
        <v>627</v>
      </c>
      <c r="B73" s="63">
        <v>28</v>
      </c>
      <c r="C73" s="65">
        <v>-36215676</v>
      </c>
      <c r="D73" s="65">
        <v>-36215676</v>
      </c>
      <c r="E73" s="18"/>
      <c r="F73" s="16"/>
    </row>
    <row r="74" spans="1:6" ht="13.5" customHeight="1">
      <c r="A74" s="48" t="s">
        <v>683</v>
      </c>
      <c r="B74" s="45"/>
      <c r="C74" s="65">
        <f>+C56+C55+C45+C33</f>
        <v>43667872</v>
      </c>
      <c r="D74" s="65">
        <f>+D56+D55+D45+D33</f>
        <v>40962645</v>
      </c>
      <c r="E74" s="18"/>
      <c r="F74" s="16"/>
    </row>
    <row r="75" spans="1:6" ht="13.5" customHeight="1">
      <c r="A75" s="45"/>
      <c r="B75" s="45"/>
      <c r="C75" s="38"/>
      <c r="D75" s="38"/>
      <c r="E75" s="18"/>
      <c r="F75" s="16"/>
    </row>
    <row r="76" spans="1:6" ht="13.5" customHeight="1">
      <c r="A76" s="46"/>
      <c r="B76" s="46"/>
      <c r="C76" s="38"/>
      <c r="D76" s="38"/>
      <c r="E76" s="18"/>
      <c r="F76" s="16"/>
    </row>
    <row r="77" spans="1:6" ht="13.5" customHeight="1">
      <c r="A77" s="4" t="str">
        <f>$A$1</f>
        <v>KRİSTAL KOLA VE MEŞRUBAT SANAYİ TİCARET A.Ş.</v>
      </c>
      <c r="B77" s="4"/>
      <c r="C77" s="38"/>
      <c r="D77" s="38"/>
      <c r="E77" s="18" t="str">
        <f>E1</f>
        <v>KRSTL</v>
      </c>
      <c r="F77" s="16"/>
    </row>
    <row r="78" spans="1:9" ht="12">
      <c r="A78" s="55"/>
      <c r="B78" s="55"/>
      <c r="C78" s="71" t="s">
        <v>655</v>
      </c>
      <c r="D78" s="72"/>
      <c r="E78" s="40"/>
      <c r="F78" s="37"/>
      <c r="G78" s="7"/>
      <c r="H78" s="7"/>
      <c r="I78" s="7"/>
    </row>
    <row r="79" spans="2:6" ht="12.75">
      <c r="B79" s="57" t="s">
        <v>656</v>
      </c>
      <c r="C79" s="70" t="str">
        <f>+C3</f>
        <v>Geçmiş </v>
      </c>
      <c r="D79" s="70" t="str">
        <f>+D3</f>
        <v>Geçmiş </v>
      </c>
      <c r="E79" s="18"/>
      <c r="F79" s="16"/>
    </row>
    <row r="80" spans="1:6" ht="13.5" customHeight="1">
      <c r="A80" s="2" t="s">
        <v>685</v>
      </c>
      <c r="B80" s="56" t="s">
        <v>657</v>
      </c>
      <c r="C80" s="43" t="str">
        <f>+C4</f>
        <v>31.03.2005</v>
      </c>
      <c r="D80" s="43" t="s">
        <v>698</v>
      </c>
      <c r="E80" s="19"/>
      <c r="F80" s="16"/>
    </row>
    <row r="81" spans="1:6" ht="13.5" customHeight="1">
      <c r="A81" s="48" t="s">
        <v>628</v>
      </c>
      <c r="B81" s="60"/>
      <c r="C81" s="65"/>
      <c r="D81" s="65"/>
      <c r="E81" s="19"/>
      <c r="F81" s="16"/>
    </row>
    <row r="82" spans="1:6" ht="13.5" customHeight="1">
      <c r="A82" s="1" t="s">
        <v>661</v>
      </c>
      <c r="B82" s="58">
        <v>36</v>
      </c>
      <c r="C82" s="39">
        <v>4584318</v>
      </c>
      <c r="D82" s="39">
        <v>0</v>
      </c>
      <c r="E82" s="18"/>
      <c r="F82" s="16"/>
    </row>
    <row r="83" spans="1:6" ht="13.5" customHeight="1">
      <c r="A83" s="1" t="s">
        <v>662</v>
      </c>
      <c r="B83" s="58">
        <v>36</v>
      </c>
      <c r="C83" s="39">
        <v>-4142233</v>
      </c>
      <c r="D83" s="39">
        <v>0</v>
      </c>
      <c r="E83" s="18"/>
      <c r="F83" s="16"/>
    </row>
    <row r="84" spans="1:6" ht="13.5" customHeight="1">
      <c r="A84" s="1" t="s">
        <v>663</v>
      </c>
      <c r="B84" s="58">
        <v>36</v>
      </c>
      <c r="C84" s="39"/>
      <c r="D84" s="39">
        <v>0</v>
      </c>
      <c r="E84" s="18"/>
      <c r="F84" s="16"/>
    </row>
    <row r="85" spans="1:6" ht="13.5" customHeight="1">
      <c r="A85" s="1" t="s">
        <v>689</v>
      </c>
      <c r="B85" s="58">
        <v>36</v>
      </c>
      <c r="C85" s="39"/>
      <c r="D85" s="39">
        <v>0</v>
      </c>
      <c r="E85" s="19"/>
      <c r="F85" s="16"/>
    </row>
    <row r="86" spans="1:6" ht="13.5" customHeight="1">
      <c r="A86" s="48" t="s">
        <v>629</v>
      </c>
      <c r="B86" s="59"/>
      <c r="C86" s="65">
        <f>+C82+C83</f>
        <v>442085</v>
      </c>
      <c r="D86" s="65">
        <v>0</v>
      </c>
      <c r="E86" s="19"/>
      <c r="F86" s="16"/>
    </row>
    <row r="87" spans="1:6" ht="13.5" customHeight="1">
      <c r="A87" s="1" t="s">
        <v>664</v>
      </c>
      <c r="B87" s="58">
        <v>37</v>
      </c>
      <c r="C87" s="39">
        <v>-1200345</v>
      </c>
      <c r="D87" s="39">
        <v>0</v>
      </c>
      <c r="E87" s="18"/>
      <c r="F87" s="16"/>
    </row>
    <row r="88" spans="1:6" ht="13.5" customHeight="1">
      <c r="A88" s="48" t="s">
        <v>630</v>
      </c>
      <c r="B88" s="59"/>
      <c r="C88" s="65">
        <f>+C86+C87</f>
        <v>-758260</v>
      </c>
      <c r="D88" s="65">
        <v>0</v>
      </c>
      <c r="E88" s="19"/>
      <c r="F88" s="16"/>
    </row>
    <row r="89" spans="1:6" ht="13.5" customHeight="1">
      <c r="A89" s="21" t="s">
        <v>658</v>
      </c>
      <c r="B89" s="58">
        <v>38</v>
      </c>
      <c r="C89" s="38">
        <v>109945</v>
      </c>
      <c r="D89" s="38">
        <v>0</v>
      </c>
      <c r="E89" s="19"/>
      <c r="F89" s="16"/>
    </row>
    <row r="90" spans="1:6" ht="13.5" customHeight="1">
      <c r="A90" s="21" t="s">
        <v>659</v>
      </c>
      <c r="B90" s="58">
        <v>38</v>
      </c>
      <c r="C90" s="39">
        <v>0</v>
      </c>
      <c r="D90" s="39">
        <v>0</v>
      </c>
      <c r="E90" s="18"/>
      <c r="F90" s="16"/>
    </row>
    <row r="91" spans="1:6" ht="13.5" customHeight="1">
      <c r="A91" s="21" t="s">
        <v>660</v>
      </c>
      <c r="B91" s="58">
        <v>39</v>
      </c>
      <c r="C91" s="39">
        <v>271276</v>
      </c>
      <c r="D91" s="39">
        <v>0</v>
      </c>
      <c r="E91" s="18"/>
      <c r="F91" s="16"/>
    </row>
    <row r="92" spans="1:6" ht="13.5" customHeight="1">
      <c r="A92" s="48" t="s">
        <v>631</v>
      </c>
      <c r="B92" s="59"/>
      <c r="C92" s="66">
        <f>+SUM(C88:C91)</f>
        <v>-377039</v>
      </c>
      <c r="D92" s="66">
        <v>0</v>
      </c>
      <c r="E92" s="18"/>
      <c r="F92" s="16"/>
    </row>
    <row r="93" spans="1:6" ht="13.5" customHeight="1">
      <c r="A93" s="1" t="s">
        <v>665</v>
      </c>
      <c r="B93" s="58">
        <v>40</v>
      </c>
      <c r="C93" s="38">
        <v>0</v>
      </c>
      <c r="D93" s="38">
        <v>0</v>
      </c>
      <c r="E93" s="19"/>
      <c r="F93" s="16"/>
    </row>
    <row r="94" spans="1:6" ht="13.5" customHeight="1">
      <c r="A94" s="48" t="s">
        <v>632</v>
      </c>
      <c r="B94" s="59">
        <v>24</v>
      </c>
      <c r="C94" s="65">
        <v>-869</v>
      </c>
      <c r="D94" s="65">
        <v>0</v>
      </c>
      <c r="E94" s="19"/>
      <c r="F94" s="16"/>
    </row>
    <row r="95" spans="1:6" ht="13.5" customHeight="1">
      <c r="A95" s="48" t="s">
        <v>633</v>
      </c>
      <c r="B95" s="59"/>
      <c r="C95" s="66">
        <f>+C92-C94</f>
        <v>-376170</v>
      </c>
      <c r="D95" s="66">
        <v>0</v>
      </c>
      <c r="E95" s="18"/>
      <c r="F95" s="16"/>
    </row>
    <row r="96" spans="1:6" ht="13.5" customHeight="1">
      <c r="A96" s="1" t="s">
        <v>666</v>
      </c>
      <c r="B96" s="58">
        <v>41</v>
      </c>
      <c r="C96" s="39">
        <v>166841</v>
      </c>
      <c r="D96" s="39">
        <v>0</v>
      </c>
      <c r="E96" s="18"/>
      <c r="F96" s="16"/>
    </row>
    <row r="97" spans="1:6" ht="13.5" customHeight="1">
      <c r="A97" s="48" t="s">
        <v>686</v>
      </c>
      <c r="B97" s="58"/>
      <c r="C97" s="66">
        <f>+C95+C96</f>
        <v>-209329</v>
      </c>
      <c r="D97" s="66">
        <v>0</v>
      </c>
      <c r="E97" s="18"/>
      <c r="F97" s="16"/>
    </row>
    <row r="98" spans="1:6" ht="13.5" customHeight="1">
      <c r="A98" s="48" t="s">
        <v>750</v>
      </c>
      <c r="B98" s="59">
        <v>42</v>
      </c>
      <c r="C98" s="73" t="s">
        <v>713</v>
      </c>
      <c r="D98" s="66">
        <v>0</v>
      </c>
      <c r="E98" s="18"/>
      <c r="F98" s="16"/>
    </row>
    <row r="99" spans="1:6" ht="13.5" customHeight="1">
      <c r="A99" s="21"/>
      <c r="B99" s="60"/>
      <c r="C99" s="3"/>
      <c r="D99" s="24"/>
      <c r="E99" s="25"/>
      <c r="F99" s="16"/>
    </row>
    <row r="100" spans="1:6" ht="13.5" customHeight="1">
      <c r="A100" s="26"/>
      <c r="B100" s="26"/>
      <c r="C100" s="32"/>
      <c r="D100" s="33"/>
      <c r="E100" s="27"/>
      <c r="F100" s="16"/>
    </row>
    <row r="101" spans="1:6" ht="13.5" customHeight="1">
      <c r="A101" s="23"/>
      <c r="B101" s="23"/>
      <c r="C101" s="28"/>
      <c r="D101" s="28"/>
      <c r="E101" s="29"/>
      <c r="F101" s="19"/>
    </row>
    <row r="102" spans="1:6" ht="13.5" customHeight="1">
      <c r="A102" s="21"/>
      <c r="B102" s="21"/>
      <c r="C102" s="28"/>
      <c r="D102" s="3"/>
      <c r="E102" s="29"/>
      <c r="F102" s="19"/>
    </row>
    <row r="103" spans="1:6" ht="13.5" customHeight="1">
      <c r="A103" s="23"/>
      <c r="B103" s="23"/>
      <c r="C103" s="28"/>
      <c r="D103" s="3"/>
      <c r="E103" s="29"/>
      <c r="F103" s="19"/>
    </row>
    <row r="104" spans="1:6" ht="13.5" customHeight="1">
      <c r="A104" s="21"/>
      <c r="B104" s="21"/>
      <c r="C104" s="28"/>
      <c r="D104" s="3"/>
      <c r="E104" s="29"/>
      <c r="F104" s="19"/>
    </row>
    <row r="105" spans="1:9" ht="13.5" customHeight="1">
      <c r="A105" s="21"/>
      <c r="B105" s="21"/>
      <c r="C105" s="28"/>
      <c r="D105" s="3"/>
      <c r="E105" s="29"/>
      <c r="F105" s="19"/>
      <c r="I105" s="36"/>
    </row>
    <row r="106" spans="1:6" ht="13.5" customHeight="1">
      <c r="A106" s="21"/>
      <c r="B106" s="21"/>
      <c r="C106" s="28"/>
      <c r="D106" s="3"/>
      <c r="E106" s="29"/>
      <c r="F106" s="19"/>
    </row>
    <row r="107" spans="1:6" ht="13.5" customHeight="1">
      <c r="A107" s="21"/>
      <c r="B107" s="21"/>
      <c r="C107" s="28"/>
      <c r="D107" s="3"/>
      <c r="E107" s="29"/>
      <c r="F107" s="19"/>
    </row>
    <row r="108" spans="1:6" ht="13.5" customHeight="1">
      <c r="A108" s="21"/>
      <c r="B108" s="21"/>
      <c r="C108" s="28"/>
      <c r="D108" s="3"/>
      <c r="E108" s="29"/>
      <c r="F108" s="19"/>
    </row>
    <row r="109" spans="1:6" ht="13.5" customHeight="1">
      <c r="A109" s="21"/>
      <c r="B109" s="21"/>
      <c r="C109" s="28"/>
      <c r="D109" s="3"/>
      <c r="E109" s="29"/>
      <c r="F109" s="19"/>
    </row>
    <row r="110" spans="1:6" ht="13.5" customHeight="1">
      <c r="A110" s="21"/>
      <c r="B110" s="21"/>
      <c r="C110" s="28"/>
      <c r="D110" s="3"/>
      <c r="E110" s="29"/>
      <c r="F110" s="19"/>
    </row>
    <row r="111" spans="1:6" ht="13.5" customHeight="1">
      <c r="A111" s="21"/>
      <c r="B111" s="21"/>
      <c r="C111" s="28"/>
      <c r="D111" s="3"/>
      <c r="E111" s="29"/>
      <c r="F111" s="19"/>
    </row>
    <row r="112" spans="1:6" ht="13.5" customHeight="1">
      <c r="A112" s="21"/>
      <c r="B112" s="21"/>
      <c r="C112" s="28"/>
      <c r="D112" s="3"/>
      <c r="E112" s="29"/>
      <c r="F112" s="19"/>
    </row>
    <row r="113" spans="1:6" ht="13.5" customHeight="1">
      <c r="A113" s="21"/>
      <c r="B113" s="21"/>
      <c r="C113" s="28"/>
      <c r="D113" s="3"/>
      <c r="E113" s="29"/>
      <c r="F113" s="19"/>
    </row>
    <row r="114" spans="1:6" ht="13.5" customHeight="1">
      <c r="A114" s="21"/>
      <c r="B114" s="21"/>
      <c r="C114" s="28"/>
      <c r="D114" s="3"/>
      <c r="E114" s="29"/>
      <c r="F114" s="19"/>
    </row>
    <row r="115" spans="1:6" ht="13.5" customHeight="1">
      <c r="A115" s="21"/>
      <c r="B115" s="21"/>
      <c r="C115" s="28"/>
      <c r="D115" s="3"/>
      <c r="E115" s="29"/>
      <c r="F115" s="19"/>
    </row>
    <row r="116" spans="1:6" ht="13.5" customHeight="1">
      <c r="A116" s="21"/>
      <c r="B116" s="21"/>
      <c r="C116" s="28"/>
      <c r="D116" s="3"/>
      <c r="E116" s="29"/>
      <c r="F116" s="19"/>
    </row>
    <row r="117" spans="1:6" ht="13.5" customHeight="1">
      <c r="A117" s="21"/>
      <c r="B117" s="21"/>
      <c r="C117" s="28"/>
      <c r="D117" s="3"/>
      <c r="E117" s="29"/>
      <c r="F117" s="19"/>
    </row>
    <row r="118" spans="1:6" ht="13.5" customHeight="1">
      <c r="A118" s="21"/>
      <c r="B118" s="21"/>
      <c r="C118" s="28"/>
      <c r="D118" s="3"/>
      <c r="E118" s="29"/>
      <c r="F118" s="19"/>
    </row>
    <row r="119" spans="1:6" ht="13.5" customHeight="1">
      <c r="A119" s="21"/>
      <c r="B119" s="21"/>
      <c r="C119" s="28"/>
      <c r="D119" s="3"/>
      <c r="E119" s="29"/>
      <c r="F119" s="19"/>
    </row>
    <row r="120" spans="1:6" ht="13.5" customHeight="1">
      <c r="A120" s="21"/>
      <c r="B120" s="21"/>
      <c r="C120" s="28"/>
      <c r="D120" s="3"/>
      <c r="E120" s="29"/>
      <c r="F120" s="19"/>
    </row>
    <row r="121" spans="1:6" ht="13.5" customHeight="1">
      <c r="A121" s="21"/>
      <c r="B121" s="21"/>
      <c r="C121" s="28"/>
      <c r="D121" s="3"/>
      <c r="E121" s="29"/>
      <c r="F121" s="19"/>
    </row>
    <row r="122" spans="1:6" ht="13.5" customHeight="1">
      <c r="A122" s="21"/>
      <c r="B122" s="21"/>
      <c r="C122" s="28"/>
      <c r="D122" s="3"/>
      <c r="E122" s="29"/>
      <c r="F122" s="19"/>
    </row>
    <row r="123" spans="1:6" ht="13.5" customHeight="1">
      <c r="A123" s="21"/>
      <c r="B123" s="21"/>
      <c r="C123" s="28"/>
      <c r="D123" s="3"/>
      <c r="E123" s="29"/>
      <c r="F123" s="19"/>
    </row>
    <row r="124" spans="1:6" ht="13.5" customHeight="1">
      <c r="A124" s="21"/>
      <c r="B124" s="21"/>
      <c r="C124" s="28"/>
      <c r="D124" s="3"/>
      <c r="E124" s="29"/>
      <c r="F124" s="19"/>
    </row>
    <row r="237" ht="12.75">
      <c r="F237" s="41"/>
    </row>
    <row r="238" ht="12.75">
      <c r="F238" s="41"/>
    </row>
    <row r="239" ht="12.75">
      <c r="F239" s="41"/>
    </row>
    <row r="240" ht="12.75">
      <c r="F240" s="41"/>
    </row>
    <row r="241" ht="12.75">
      <c r="F241" s="41"/>
    </row>
    <row r="242" ht="12.75">
      <c r="F242" s="41"/>
    </row>
    <row r="243" ht="12.75">
      <c r="F243" s="41"/>
    </row>
    <row r="244" ht="12.75">
      <c r="F244" s="41"/>
    </row>
    <row r="245" ht="12.75">
      <c r="F245" s="41"/>
    </row>
    <row r="246" ht="12.75">
      <c r="F246" s="41"/>
    </row>
    <row r="247" ht="12.75">
      <c r="F247" s="41"/>
    </row>
    <row r="248" ht="12.75">
      <c r="F248" s="41"/>
    </row>
    <row r="249" ht="12.75">
      <c r="F249" s="41"/>
    </row>
    <row r="250" ht="12.75">
      <c r="F250" s="41"/>
    </row>
    <row r="251" spans="1:6" ht="12.75" hidden="1">
      <c r="A251" s="49" t="s">
        <v>0</v>
      </c>
      <c r="B251" s="50" t="s">
        <v>591</v>
      </c>
      <c r="C251" s="50"/>
      <c r="F251" s="41"/>
    </row>
    <row r="252" spans="1:6" ht="12.75" hidden="1">
      <c r="A252" s="34" t="s">
        <v>1</v>
      </c>
      <c r="B252" s="35" t="s">
        <v>500</v>
      </c>
      <c r="C252" s="35"/>
      <c r="F252" s="41"/>
    </row>
    <row r="253" spans="1:6" ht="12.75" hidden="1">
      <c r="A253" s="34" t="s">
        <v>444</v>
      </c>
      <c r="B253" s="35" t="s">
        <v>445</v>
      </c>
      <c r="C253" s="35"/>
      <c r="F253" s="41"/>
    </row>
    <row r="254" spans="1:6" ht="12.75" hidden="1">
      <c r="A254" s="34" t="s">
        <v>2</v>
      </c>
      <c r="B254" s="35" t="s">
        <v>3</v>
      </c>
      <c r="C254" s="35"/>
      <c r="F254" s="41"/>
    </row>
    <row r="255" spans="1:6" ht="12.75" hidden="1">
      <c r="A255" s="34" t="s">
        <v>4</v>
      </c>
      <c r="B255" s="35" t="s">
        <v>5</v>
      </c>
      <c r="C255" s="35"/>
      <c r="F255" s="41"/>
    </row>
    <row r="256" spans="1:6" ht="12.75" hidden="1">
      <c r="A256" s="34" t="s">
        <v>446</v>
      </c>
      <c r="B256" s="35" t="s">
        <v>447</v>
      </c>
      <c r="C256" s="35"/>
      <c r="F256" s="41"/>
    </row>
    <row r="257" spans="1:6" ht="12.75" hidden="1">
      <c r="A257" s="34" t="s">
        <v>639</v>
      </c>
      <c r="B257" s="35" t="s">
        <v>640</v>
      </c>
      <c r="C257" s="35"/>
      <c r="F257" s="41"/>
    </row>
    <row r="258" spans="1:6" ht="12.75" hidden="1">
      <c r="A258" s="34" t="s">
        <v>6</v>
      </c>
      <c r="B258" s="35" t="s">
        <v>7</v>
      </c>
      <c r="C258" s="35"/>
      <c r="F258" s="41"/>
    </row>
    <row r="259" spans="1:6" ht="12.75" hidden="1">
      <c r="A259" s="34" t="s">
        <v>501</v>
      </c>
      <c r="B259" s="35" t="s">
        <v>502</v>
      </c>
      <c r="C259" s="35"/>
      <c r="F259" s="41"/>
    </row>
    <row r="260" spans="1:6" ht="12.75" hidden="1">
      <c r="A260" s="34" t="s">
        <v>10</v>
      </c>
      <c r="B260" s="35" t="s">
        <v>11</v>
      </c>
      <c r="C260" s="35"/>
      <c r="F260" s="41"/>
    </row>
    <row r="261" spans="1:6" ht="12.75" hidden="1">
      <c r="A261" s="34" t="s">
        <v>12</v>
      </c>
      <c r="B261" s="35" t="s">
        <v>13</v>
      </c>
      <c r="C261" s="35"/>
      <c r="F261" s="41"/>
    </row>
    <row r="262" spans="1:6" ht="12.75" hidden="1">
      <c r="A262" s="34" t="s">
        <v>14</v>
      </c>
      <c r="B262" s="35" t="s">
        <v>15</v>
      </c>
      <c r="C262" s="35"/>
      <c r="F262" s="41"/>
    </row>
    <row r="263" spans="1:6" ht="12.75" hidden="1">
      <c r="A263" s="34" t="s">
        <v>448</v>
      </c>
      <c r="B263" s="35" t="s">
        <v>691</v>
      </c>
      <c r="C263" s="35"/>
      <c r="F263" s="41"/>
    </row>
    <row r="264" spans="1:6" ht="12.75" hidden="1">
      <c r="A264" s="34" t="s">
        <v>19</v>
      </c>
      <c r="B264" s="35" t="s">
        <v>20</v>
      </c>
      <c r="C264" s="35"/>
      <c r="F264" s="41"/>
    </row>
    <row r="265" spans="1:6" ht="12.75" hidden="1">
      <c r="A265" s="34" t="s">
        <v>22</v>
      </c>
      <c r="B265" s="35" t="s">
        <v>23</v>
      </c>
      <c r="C265" s="35"/>
      <c r="F265" s="41"/>
    </row>
    <row r="266" spans="1:6" ht="12.75" hidden="1">
      <c r="A266" s="34" t="s">
        <v>18</v>
      </c>
      <c r="B266" s="35" t="s">
        <v>449</v>
      </c>
      <c r="C266" s="35"/>
      <c r="F266" s="41"/>
    </row>
    <row r="267" spans="1:6" ht="12.75" hidden="1">
      <c r="A267" s="34" t="s">
        <v>21</v>
      </c>
      <c r="B267" s="35" t="s">
        <v>450</v>
      </c>
      <c r="C267" s="35"/>
      <c r="F267" s="41"/>
    </row>
    <row r="268" spans="1:6" ht="12.75" hidden="1">
      <c r="A268" s="34" t="s">
        <v>8</v>
      </c>
      <c r="B268" s="35" t="s">
        <v>9</v>
      </c>
      <c r="C268" s="35"/>
      <c r="F268" s="41"/>
    </row>
    <row r="269" spans="1:6" ht="12.75" hidden="1">
      <c r="A269" s="34" t="s">
        <v>27</v>
      </c>
      <c r="B269" s="35" t="s">
        <v>28</v>
      </c>
      <c r="C269" s="35"/>
      <c r="F269" s="41"/>
    </row>
    <row r="270" spans="1:6" ht="12.75" hidden="1">
      <c r="A270" s="34" t="s">
        <v>24</v>
      </c>
      <c r="B270" s="35" t="s">
        <v>25</v>
      </c>
      <c r="C270" s="35"/>
      <c r="F270" s="41"/>
    </row>
    <row r="271" spans="1:6" ht="12.75" hidden="1">
      <c r="A271" s="34" t="s">
        <v>29</v>
      </c>
      <c r="B271" s="35" t="s">
        <v>541</v>
      </c>
      <c r="C271" s="35"/>
      <c r="F271" s="41"/>
    </row>
    <row r="272" spans="1:6" ht="12.75" hidden="1">
      <c r="A272" s="34" t="s">
        <v>30</v>
      </c>
      <c r="B272" s="35" t="s">
        <v>31</v>
      </c>
      <c r="C272" s="35"/>
      <c r="F272" s="41"/>
    </row>
    <row r="273" spans="1:6" ht="12.75" hidden="1">
      <c r="A273" s="34" t="s">
        <v>26</v>
      </c>
      <c r="B273" s="35" t="s">
        <v>451</v>
      </c>
      <c r="C273" s="35"/>
      <c r="F273" s="41"/>
    </row>
    <row r="274" spans="1:6" ht="12.75" hidden="1">
      <c r="A274" s="34" t="s">
        <v>483</v>
      </c>
      <c r="B274" s="35" t="s">
        <v>484</v>
      </c>
      <c r="C274" s="35"/>
      <c r="F274" s="41"/>
    </row>
    <row r="275" spans="1:6" ht="12.75" hidden="1">
      <c r="A275" s="34" t="s">
        <v>32</v>
      </c>
      <c r="B275" s="35" t="s">
        <v>33</v>
      </c>
      <c r="C275" s="35"/>
      <c r="F275" s="41"/>
    </row>
    <row r="276" spans="1:6" ht="12.75" hidden="1">
      <c r="A276" s="34" t="s">
        <v>36</v>
      </c>
      <c r="B276" s="35" t="s">
        <v>37</v>
      </c>
      <c r="C276" s="35"/>
      <c r="F276" s="41"/>
    </row>
    <row r="277" spans="1:6" ht="12.75" hidden="1">
      <c r="A277" s="34" t="s">
        <v>38</v>
      </c>
      <c r="B277" s="35" t="s">
        <v>563</v>
      </c>
      <c r="C277" s="35"/>
      <c r="F277" s="41"/>
    </row>
    <row r="278" spans="1:6" ht="12.75" hidden="1">
      <c r="A278" s="34" t="s">
        <v>452</v>
      </c>
      <c r="B278" s="35" t="s">
        <v>453</v>
      </c>
      <c r="C278" s="35"/>
      <c r="F278" s="41"/>
    </row>
    <row r="279" spans="1:6" ht="12.75" hidden="1">
      <c r="A279" s="34" t="s">
        <v>43</v>
      </c>
      <c r="B279" s="35" t="s">
        <v>44</v>
      </c>
      <c r="C279" s="35"/>
      <c r="F279" s="41"/>
    </row>
    <row r="280" spans="1:6" ht="12.75" hidden="1">
      <c r="A280" s="34" t="s">
        <v>45</v>
      </c>
      <c r="B280" s="35" t="s">
        <v>542</v>
      </c>
      <c r="C280" s="35"/>
      <c r="F280" s="41"/>
    </row>
    <row r="281" spans="1:6" ht="12.75" hidden="1">
      <c r="A281" s="34" t="s">
        <v>41</v>
      </c>
      <c r="B281" s="35" t="s">
        <v>42</v>
      </c>
      <c r="C281" s="35"/>
      <c r="F281" s="41"/>
    </row>
    <row r="282" spans="1:6" ht="12.75" hidden="1">
      <c r="A282" s="34" t="s">
        <v>48</v>
      </c>
      <c r="B282" s="35" t="s">
        <v>49</v>
      </c>
      <c r="C282" s="35"/>
      <c r="F282" s="41"/>
    </row>
    <row r="283" spans="1:6" ht="12.75" hidden="1">
      <c r="A283" s="34" t="s">
        <v>50</v>
      </c>
      <c r="B283" s="35" t="s">
        <v>51</v>
      </c>
      <c r="C283" s="35"/>
      <c r="F283" s="41"/>
    </row>
    <row r="284" spans="1:6" ht="12.75" hidden="1">
      <c r="A284" s="34" t="s">
        <v>485</v>
      </c>
      <c r="B284" s="35" t="s">
        <v>486</v>
      </c>
      <c r="C284" s="35"/>
      <c r="F284" s="41"/>
    </row>
    <row r="285" spans="1:6" ht="12.75" hidden="1">
      <c r="A285" s="34" t="s">
        <v>34</v>
      </c>
      <c r="B285" s="35" t="s">
        <v>35</v>
      </c>
      <c r="C285" s="35"/>
      <c r="F285" s="41"/>
    </row>
    <row r="286" spans="1:6" ht="12.75" hidden="1">
      <c r="A286" s="34" t="s">
        <v>52</v>
      </c>
      <c r="B286" s="35" t="s">
        <v>53</v>
      </c>
      <c r="C286" s="35"/>
      <c r="F286" s="41"/>
    </row>
    <row r="287" spans="1:6" ht="12.75" hidden="1">
      <c r="A287" s="34" t="s">
        <v>54</v>
      </c>
      <c r="B287" s="35" t="s">
        <v>55</v>
      </c>
      <c r="C287" s="35"/>
      <c r="F287" s="41"/>
    </row>
    <row r="288" spans="1:6" ht="12.75" hidden="1">
      <c r="A288" s="34" t="s">
        <v>268</v>
      </c>
      <c r="B288" s="35" t="s">
        <v>269</v>
      </c>
      <c r="C288" s="35"/>
      <c r="F288" s="41"/>
    </row>
    <row r="289" spans="1:6" ht="12.75" hidden="1">
      <c r="A289" s="34" t="s">
        <v>46</v>
      </c>
      <c r="B289" s="35" t="s">
        <v>47</v>
      </c>
      <c r="C289" s="35"/>
      <c r="F289" s="41"/>
    </row>
    <row r="290" spans="1:6" ht="12.75" hidden="1">
      <c r="A290" s="34" t="s">
        <v>56</v>
      </c>
      <c r="B290" s="35" t="s">
        <v>57</v>
      </c>
      <c r="C290" s="35"/>
      <c r="F290" s="41"/>
    </row>
    <row r="291" spans="1:6" ht="12.75" hidden="1">
      <c r="A291" s="34" t="s">
        <v>16</v>
      </c>
      <c r="B291" s="35" t="s">
        <v>17</v>
      </c>
      <c r="C291" s="35"/>
      <c r="F291" s="41"/>
    </row>
    <row r="292" spans="1:6" ht="12.75" hidden="1">
      <c r="A292" s="34" t="s">
        <v>60</v>
      </c>
      <c r="B292" s="35" t="s">
        <v>61</v>
      </c>
      <c r="C292" s="35"/>
      <c r="F292" s="41"/>
    </row>
    <row r="293" spans="1:6" ht="12.75" hidden="1">
      <c r="A293" s="34" t="s">
        <v>58</v>
      </c>
      <c r="B293" s="35" t="s">
        <v>59</v>
      </c>
      <c r="C293" s="35"/>
      <c r="F293" s="41"/>
    </row>
    <row r="294" spans="1:6" ht="12.75" hidden="1">
      <c r="A294" s="34" t="s">
        <v>641</v>
      </c>
      <c r="B294" s="35" t="s">
        <v>585</v>
      </c>
      <c r="C294" s="35"/>
      <c r="F294" s="41"/>
    </row>
    <row r="295" spans="1:6" ht="12.75" hidden="1">
      <c r="A295" s="34" t="s">
        <v>62</v>
      </c>
      <c r="B295" s="35" t="s">
        <v>63</v>
      </c>
      <c r="C295" s="35"/>
      <c r="F295" s="41"/>
    </row>
    <row r="296" spans="1:6" ht="12.75" hidden="1">
      <c r="A296" s="34" t="s">
        <v>39</v>
      </c>
      <c r="B296" s="35" t="s">
        <v>40</v>
      </c>
      <c r="C296" s="35"/>
      <c r="F296" s="41"/>
    </row>
    <row r="297" spans="1:6" ht="12.75" hidden="1">
      <c r="A297" s="34" t="s">
        <v>454</v>
      </c>
      <c r="B297" s="35" t="s">
        <v>455</v>
      </c>
      <c r="C297" s="35"/>
      <c r="F297" s="41"/>
    </row>
    <row r="298" spans="1:6" ht="12.75" hidden="1">
      <c r="A298" s="34" t="s">
        <v>64</v>
      </c>
      <c r="B298" s="35" t="s">
        <v>65</v>
      </c>
      <c r="C298" s="35"/>
      <c r="F298" s="41"/>
    </row>
    <row r="299" spans="1:6" ht="12.75" hidden="1">
      <c r="A299" s="34" t="s">
        <v>66</v>
      </c>
      <c r="B299" s="35" t="s">
        <v>67</v>
      </c>
      <c r="C299" s="35"/>
      <c r="F299" s="41"/>
    </row>
    <row r="300" spans="1:6" ht="12.75" hidden="1">
      <c r="A300" s="34" t="s">
        <v>68</v>
      </c>
      <c r="B300" s="35" t="s">
        <v>69</v>
      </c>
      <c r="C300" s="35"/>
      <c r="F300" s="41"/>
    </row>
    <row r="301" spans="1:6" ht="12.75" hidden="1">
      <c r="A301" s="34" t="s">
        <v>70</v>
      </c>
      <c r="B301" s="35" t="s">
        <v>456</v>
      </c>
      <c r="C301" s="35"/>
      <c r="F301" s="41"/>
    </row>
    <row r="302" spans="1:6" ht="12.75" hidden="1">
      <c r="A302" s="34" t="s">
        <v>73</v>
      </c>
      <c r="B302" s="35" t="s">
        <v>74</v>
      </c>
      <c r="C302" s="35"/>
      <c r="F302" s="41"/>
    </row>
    <row r="303" spans="1:6" ht="12.75" hidden="1">
      <c r="A303" s="34" t="s">
        <v>75</v>
      </c>
      <c r="B303" s="35" t="s">
        <v>76</v>
      </c>
      <c r="C303" s="35"/>
      <c r="F303" s="41"/>
    </row>
    <row r="304" spans="1:6" ht="12.75" hidden="1">
      <c r="A304" s="34" t="s">
        <v>88</v>
      </c>
      <c r="B304" s="35" t="s">
        <v>89</v>
      </c>
      <c r="C304" s="35"/>
      <c r="F304" s="41"/>
    </row>
    <row r="305" spans="1:6" ht="12.75" hidden="1">
      <c r="A305" s="34" t="s">
        <v>79</v>
      </c>
      <c r="B305" s="35" t="s">
        <v>80</v>
      </c>
      <c r="C305" s="35"/>
      <c r="F305" s="41"/>
    </row>
    <row r="306" spans="1:6" ht="12.75" hidden="1">
      <c r="A306" s="34" t="s">
        <v>503</v>
      </c>
      <c r="B306" s="35" t="s">
        <v>504</v>
      </c>
      <c r="C306" s="35"/>
      <c r="F306" s="41"/>
    </row>
    <row r="307" spans="1:6" ht="12.75" hidden="1">
      <c r="A307" s="34" t="s">
        <v>81</v>
      </c>
      <c r="B307" s="35" t="s">
        <v>82</v>
      </c>
      <c r="C307" s="35"/>
      <c r="F307" s="41"/>
    </row>
    <row r="308" spans="1:6" ht="12.75" hidden="1">
      <c r="A308" s="34" t="s">
        <v>90</v>
      </c>
      <c r="B308" s="35" t="s">
        <v>564</v>
      </c>
      <c r="C308" s="35"/>
      <c r="F308" s="41"/>
    </row>
    <row r="309" spans="1:6" ht="12.75" hidden="1">
      <c r="A309" s="34" t="s">
        <v>642</v>
      </c>
      <c r="B309" s="35" t="s">
        <v>592</v>
      </c>
      <c r="C309" s="35"/>
      <c r="F309" s="41"/>
    </row>
    <row r="310" spans="1:6" ht="12.75" hidden="1">
      <c r="A310" s="34" t="s">
        <v>93</v>
      </c>
      <c r="B310" s="35" t="s">
        <v>565</v>
      </c>
      <c r="C310" s="35"/>
      <c r="F310" s="41"/>
    </row>
    <row r="311" spans="1:6" ht="12.75" hidden="1">
      <c r="A311" s="34" t="s">
        <v>77</v>
      </c>
      <c r="B311" s="35" t="s">
        <v>78</v>
      </c>
      <c r="C311" s="35"/>
      <c r="F311" s="41"/>
    </row>
    <row r="312" spans="1:6" ht="12.75" hidden="1">
      <c r="A312" s="34" t="s">
        <v>83</v>
      </c>
      <c r="B312" s="35" t="s">
        <v>84</v>
      </c>
      <c r="C312" s="35"/>
      <c r="F312" s="41"/>
    </row>
    <row r="313" spans="1:6" ht="12.75" hidden="1">
      <c r="A313" s="34" t="s">
        <v>85</v>
      </c>
      <c r="B313" s="35" t="s">
        <v>643</v>
      </c>
      <c r="C313" s="35"/>
      <c r="F313" s="41"/>
    </row>
    <row r="314" spans="1:6" ht="12.75" hidden="1">
      <c r="A314" s="34" t="s">
        <v>86</v>
      </c>
      <c r="B314" s="35" t="s">
        <v>87</v>
      </c>
      <c r="C314" s="35"/>
      <c r="F314" s="41"/>
    </row>
    <row r="315" spans="1:6" ht="12.75" hidden="1">
      <c r="A315" s="34" t="s">
        <v>457</v>
      </c>
      <c r="B315" s="35" t="s">
        <v>458</v>
      </c>
      <c r="C315" s="35"/>
      <c r="F315" s="41"/>
    </row>
    <row r="316" spans="1:6" ht="12.75" hidden="1">
      <c r="A316" s="34" t="s">
        <v>94</v>
      </c>
      <c r="B316" s="35" t="s">
        <v>95</v>
      </c>
      <c r="C316" s="35"/>
      <c r="F316" s="41"/>
    </row>
    <row r="317" spans="1:6" ht="12.75" hidden="1">
      <c r="A317" s="34" t="s">
        <v>71</v>
      </c>
      <c r="B317" s="35" t="s">
        <v>72</v>
      </c>
      <c r="C317" s="35"/>
      <c r="F317" s="41"/>
    </row>
    <row r="318" spans="1:6" ht="12.75" hidden="1">
      <c r="A318" s="34" t="s">
        <v>100</v>
      </c>
      <c r="B318" s="35" t="s">
        <v>101</v>
      </c>
      <c r="C318" s="35"/>
      <c r="F318" s="41"/>
    </row>
    <row r="319" spans="1:6" ht="12.75" hidden="1">
      <c r="A319" s="34" t="s">
        <v>96</v>
      </c>
      <c r="B319" s="35" t="s">
        <v>97</v>
      </c>
      <c r="C319" s="35"/>
      <c r="F319" s="41"/>
    </row>
    <row r="320" spans="1:6" ht="12.75" hidden="1">
      <c r="A320" s="34" t="s">
        <v>98</v>
      </c>
      <c r="B320" s="35" t="s">
        <v>99</v>
      </c>
      <c r="C320" s="35"/>
      <c r="F320" s="41"/>
    </row>
    <row r="321" spans="1:6" ht="12.75" hidden="1">
      <c r="A321" s="34" t="s">
        <v>583</v>
      </c>
      <c r="B321" s="35" t="s">
        <v>584</v>
      </c>
      <c r="C321" s="35"/>
      <c r="F321" s="41"/>
    </row>
    <row r="322" spans="1:6" ht="12.75" hidden="1">
      <c r="A322" s="34" t="s">
        <v>91</v>
      </c>
      <c r="B322" s="35" t="s">
        <v>92</v>
      </c>
      <c r="C322" s="35"/>
      <c r="F322" s="41"/>
    </row>
    <row r="323" spans="1:6" ht="12.75" hidden="1">
      <c r="A323" s="34" t="s">
        <v>105</v>
      </c>
      <c r="B323" s="35" t="s">
        <v>106</v>
      </c>
      <c r="C323" s="35"/>
      <c r="F323" s="41"/>
    </row>
    <row r="324" spans="1:6" ht="12.75" hidden="1">
      <c r="A324" s="34" t="s">
        <v>110</v>
      </c>
      <c r="B324" s="35" t="s">
        <v>111</v>
      </c>
      <c r="C324" s="35"/>
      <c r="F324" s="41"/>
    </row>
    <row r="325" spans="1:6" ht="12.75" hidden="1">
      <c r="A325" s="34" t="s">
        <v>112</v>
      </c>
      <c r="B325" s="35" t="s">
        <v>113</v>
      </c>
      <c r="C325" s="35"/>
      <c r="F325" s="41"/>
    </row>
    <row r="326" spans="1:6" ht="12.75" hidden="1">
      <c r="A326" s="34" t="s">
        <v>102</v>
      </c>
      <c r="B326" s="35" t="s">
        <v>103</v>
      </c>
      <c r="C326" s="35"/>
      <c r="F326" s="41"/>
    </row>
    <row r="327" spans="1:6" ht="12.75" hidden="1">
      <c r="A327" s="34" t="s">
        <v>117</v>
      </c>
      <c r="B327" s="35" t="s">
        <v>118</v>
      </c>
      <c r="C327" s="35"/>
      <c r="F327" s="41"/>
    </row>
    <row r="328" spans="1:6" ht="12.75" hidden="1">
      <c r="A328" s="34" t="s">
        <v>108</v>
      </c>
      <c r="B328" s="35" t="s">
        <v>109</v>
      </c>
      <c r="C328" s="35"/>
      <c r="F328" s="41"/>
    </row>
    <row r="329" spans="1:6" ht="12.75" hidden="1">
      <c r="A329" s="34" t="s">
        <v>114</v>
      </c>
      <c r="B329" s="35" t="s">
        <v>572</v>
      </c>
      <c r="C329" s="35"/>
      <c r="F329" s="41"/>
    </row>
    <row r="330" spans="1:6" ht="12.75" hidden="1">
      <c r="A330" s="34" t="s">
        <v>115</v>
      </c>
      <c r="B330" s="35" t="s">
        <v>116</v>
      </c>
      <c r="C330" s="35"/>
      <c r="F330" s="41"/>
    </row>
    <row r="331" spans="1:6" ht="12.75" hidden="1">
      <c r="A331" s="34" t="s">
        <v>507</v>
      </c>
      <c r="B331" s="35" t="s">
        <v>496</v>
      </c>
      <c r="C331" s="35"/>
      <c r="F331" s="41"/>
    </row>
    <row r="332" spans="1:6" ht="12.75" hidden="1">
      <c r="A332" s="34" t="s">
        <v>104</v>
      </c>
      <c r="B332" s="35" t="s">
        <v>692</v>
      </c>
      <c r="C332" s="35"/>
      <c r="F332" s="41"/>
    </row>
    <row r="333" spans="1:6" ht="12.75" hidden="1">
      <c r="A333" s="34" t="s">
        <v>119</v>
      </c>
      <c r="B333" s="35" t="s">
        <v>120</v>
      </c>
      <c r="C333" s="35"/>
      <c r="F333" s="41"/>
    </row>
    <row r="334" spans="1:6" ht="12.75" hidden="1">
      <c r="A334" s="34" t="s">
        <v>123</v>
      </c>
      <c r="B334" s="35" t="s">
        <v>124</v>
      </c>
      <c r="C334" s="35"/>
      <c r="F334" s="41"/>
    </row>
    <row r="335" spans="1:6" ht="12.75" hidden="1">
      <c r="A335" s="34" t="s">
        <v>593</v>
      </c>
      <c r="B335" s="35" t="s">
        <v>594</v>
      </c>
      <c r="C335" s="35"/>
      <c r="F335" s="41"/>
    </row>
    <row r="336" spans="1:6" ht="12.75" hidden="1">
      <c r="A336" s="34" t="s">
        <v>459</v>
      </c>
      <c r="B336" s="35" t="s">
        <v>460</v>
      </c>
      <c r="C336" s="35"/>
      <c r="F336" s="41"/>
    </row>
    <row r="337" spans="1:6" ht="12.75" hidden="1">
      <c r="A337" s="34" t="s">
        <v>125</v>
      </c>
      <c r="B337" s="35" t="s">
        <v>644</v>
      </c>
      <c r="C337" s="35"/>
      <c r="F337" s="41"/>
    </row>
    <row r="338" spans="1:6" ht="12.75" hidden="1">
      <c r="A338" s="34" t="s">
        <v>573</v>
      </c>
      <c r="B338" s="51" t="s">
        <v>574</v>
      </c>
      <c r="C338" s="51"/>
      <c r="F338" s="41"/>
    </row>
    <row r="339" spans="1:6" ht="12.75" hidden="1">
      <c r="A339" s="34" t="s">
        <v>126</v>
      </c>
      <c r="B339" s="35" t="s">
        <v>127</v>
      </c>
      <c r="C339" s="35"/>
      <c r="F339" s="41"/>
    </row>
    <row r="340" spans="1:6" ht="12.75" hidden="1">
      <c r="A340" s="34" t="s">
        <v>645</v>
      </c>
      <c r="B340" s="35" t="s">
        <v>559</v>
      </c>
      <c r="C340" s="35"/>
      <c r="F340" s="41"/>
    </row>
    <row r="341" spans="1:6" ht="12.75" hidden="1">
      <c r="A341" s="34" t="s">
        <v>370</v>
      </c>
      <c r="B341" s="35" t="s">
        <v>521</v>
      </c>
      <c r="C341" s="35"/>
      <c r="F341" s="41"/>
    </row>
    <row r="342" spans="1:6" ht="12.75" hidden="1">
      <c r="A342" s="34" t="s">
        <v>128</v>
      </c>
      <c r="B342" s="35" t="s">
        <v>129</v>
      </c>
      <c r="C342" s="35"/>
      <c r="F342" s="41"/>
    </row>
    <row r="343" spans="1:6" ht="12.75" hidden="1">
      <c r="A343" s="34" t="s">
        <v>693</v>
      </c>
      <c r="B343" s="35" t="s">
        <v>694</v>
      </c>
      <c r="C343" s="35"/>
      <c r="F343" s="41"/>
    </row>
    <row r="344" spans="1:6" ht="12.75" hidden="1">
      <c r="A344" s="34" t="s">
        <v>121</v>
      </c>
      <c r="B344" s="35" t="s">
        <v>122</v>
      </c>
      <c r="C344" s="35"/>
      <c r="F344" s="41"/>
    </row>
    <row r="345" spans="1:6" ht="12.75" hidden="1">
      <c r="A345" s="34" t="s">
        <v>522</v>
      </c>
      <c r="B345" s="35" t="s">
        <v>509</v>
      </c>
      <c r="C345" s="35"/>
      <c r="F345" s="41"/>
    </row>
    <row r="346" spans="1:6" ht="12.75" hidden="1">
      <c r="A346" s="34" t="s">
        <v>575</v>
      </c>
      <c r="B346" s="35" t="s">
        <v>576</v>
      </c>
      <c r="C346" s="35"/>
      <c r="F346" s="41"/>
    </row>
    <row r="347" spans="1:6" ht="12.75" hidden="1">
      <c r="A347" s="34" t="s">
        <v>130</v>
      </c>
      <c r="B347" s="35" t="s">
        <v>131</v>
      </c>
      <c r="C347" s="35"/>
      <c r="F347" s="41"/>
    </row>
    <row r="348" spans="1:6" ht="12.75" hidden="1">
      <c r="A348" s="34" t="s">
        <v>136</v>
      </c>
      <c r="B348" s="35" t="s">
        <v>137</v>
      </c>
      <c r="C348" s="35"/>
      <c r="F348" s="41"/>
    </row>
    <row r="349" spans="1:6" ht="12.75" hidden="1">
      <c r="A349" s="34" t="s">
        <v>132</v>
      </c>
      <c r="B349" s="35" t="s">
        <v>133</v>
      </c>
      <c r="C349" s="35"/>
      <c r="F349" s="41"/>
    </row>
    <row r="350" spans="1:6" ht="12.75" hidden="1">
      <c r="A350" s="34" t="s">
        <v>138</v>
      </c>
      <c r="B350" s="35" t="s">
        <v>139</v>
      </c>
      <c r="C350" s="35"/>
      <c r="F350" s="41"/>
    </row>
    <row r="351" spans="1:6" ht="12.75" hidden="1">
      <c r="A351" s="34" t="s">
        <v>140</v>
      </c>
      <c r="B351" s="35" t="s">
        <v>695</v>
      </c>
      <c r="C351" s="35"/>
      <c r="F351" s="41"/>
    </row>
    <row r="352" spans="1:6" ht="12.75" hidden="1">
      <c r="A352" s="34" t="s">
        <v>134</v>
      </c>
      <c r="B352" s="35" t="s">
        <v>135</v>
      </c>
      <c r="C352" s="35"/>
      <c r="F352" s="41"/>
    </row>
    <row r="353" spans="1:6" ht="12.75" hidden="1">
      <c r="A353" s="34" t="s">
        <v>523</v>
      </c>
      <c r="B353" s="35" t="s">
        <v>510</v>
      </c>
      <c r="C353" s="35"/>
      <c r="F353" s="41"/>
    </row>
    <row r="354" spans="1:6" ht="12.75" hidden="1">
      <c r="A354" s="34" t="s">
        <v>146</v>
      </c>
      <c r="B354" s="35" t="s">
        <v>147</v>
      </c>
      <c r="C354" s="35"/>
      <c r="F354" s="41"/>
    </row>
    <row r="355" spans="1:6" ht="12.75" hidden="1">
      <c r="A355" s="34" t="s">
        <v>141</v>
      </c>
      <c r="B355" s="35" t="s">
        <v>524</v>
      </c>
      <c r="C355" s="35"/>
      <c r="F355" s="41"/>
    </row>
    <row r="356" spans="1:6" ht="12.75" hidden="1">
      <c r="A356" s="34" t="s">
        <v>142</v>
      </c>
      <c r="B356" s="35" t="s">
        <v>143</v>
      </c>
      <c r="C356" s="35"/>
      <c r="F356" s="41"/>
    </row>
    <row r="357" spans="1:6" ht="12.75" hidden="1">
      <c r="A357" s="34" t="s">
        <v>144</v>
      </c>
      <c r="B357" s="35" t="s">
        <v>145</v>
      </c>
      <c r="C357" s="35"/>
      <c r="F357" s="41"/>
    </row>
    <row r="358" spans="1:6" ht="12.75" hidden="1">
      <c r="A358" s="34" t="s">
        <v>148</v>
      </c>
      <c r="B358" s="35" t="s">
        <v>543</v>
      </c>
      <c r="C358" s="35"/>
      <c r="F358" s="41"/>
    </row>
    <row r="359" spans="1:6" ht="12.75" hidden="1">
      <c r="A359" s="34" t="s">
        <v>149</v>
      </c>
      <c r="B359" s="35" t="s">
        <v>150</v>
      </c>
      <c r="C359" s="35"/>
      <c r="F359" s="41"/>
    </row>
    <row r="360" spans="1:6" ht="12.75" hidden="1">
      <c r="A360" s="34" t="s">
        <v>151</v>
      </c>
      <c r="B360" s="35" t="s">
        <v>152</v>
      </c>
      <c r="C360" s="35"/>
      <c r="F360" s="41"/>
    </row>
    <row r="361" spans="1:6" ht="12.75" hidden="1">
      <c r="A361" s="34" t="s">
        <v>487</v>
      </c>
      <c r="B361" s="35" t="s">
        <v>488</v>
      </c>
      <c r="C361" s="35"/>
      <c r="F361" s="41"/>
    </row>
    <row r="362" spans="1:6" ht="12.75" hidden="1">
      <c r="A362" s="34" t="s">
        <v>153</v>
      </c>
      <c r="B362" s="35" t="s">
        <v>154</v>
      </c>
      <c r="C362" s="35"/>
      <c r="F362" s="41"/>
    </row>
    <row r="363" spans="1:6" ht="12.75" hidden="1">
      <c r="A363" s="34" t="s">
        <v>164</v>
      </c>
      <c r="B363" s="35" t="s">
        <v>165</v>
      </c>
      <c r="C363" s="35"/>
      <c r="F363" s="41"/>
    </row>
    <row r="364" spans="1:6" ht="12.75" hidden="1">
      <c r="A364" s="34" t="s">
        <v>161</v>
      </c>
      <c r="B364" s="35" t="s">
        <v>461</v>
      </c>
      <c r="C364" s="35"/>
      <c r="F364" s="41"/>
    </row>
    <row r="365" spans="1:6" ht="12.75" hidden="1">
      <c r="A365" s="34" t="s">
        <v>155</v>
      </c>
      <c r="B365" s="35" t="s">
        <v>156</v>
      </c>
      <c r="C365" s="35"/>
      <c r="F365" s="41"/>
    </row>
    <row r="366" spans="1:6" ht="12.75" hidden="1">
      <c r="A366" s="34" t="s">
        <v>157</v>
      </c>
      <c r="B366" s="35" t="s">
        <v>158</v>
      </c>
      <c r="C366" s="35"/>
      <c r="F366" s="41"/>
    </row>
    <row r="367" spans="1:6" ht="12.75" hidden="1">
      <c r="A367" s="34" t="s">
        <v>162</v>
      </c>
      <c r="B367" s="35" t="s">
        <v>163</v>
      </c>
      <c r="C367" s="35"/>
      <c r="F367" s="41"/>
    </row>
    <row r="368" spans="1:6" ht="12.75" hidden="1">
      <c r="A368" s="34" t="s">
        <v>166</v>
      </c>
      <c r="B368" s="35" t="s">
        <v>519</v>
      </c>
      <c r="C368" s="35"/>
      <c r="F368" s="41"/>
    </row>
    <row r="369" spans="1:6" ht="12.75" hidden="1">
      <c r="A369" s="34" t="s">
        <v>167</v>
      </c>
      <c r="B369" s="35" t="s">
        <v>168</v>
      </c>
      <c r="C369" s="35"/>
      <c r="F369" s="41"/>
    </row>
    <row r="370" spans="1:6" ht="12.75" hidden="1">
      <c r="A370" s="34" t="s">
        <v>514</v>
      </c>
      <c r="B370" s="35" t="s">
        <v>515</v>
      </c>
      <c r="C370" s="35"/>
      <c r="F370" s="41"/>
    </row>
    <row r="371" spans="1:6" ht="12.75" hidden="1">
      <c r="A371" s="34" t="s">
        <v>159</v>
      </c>
      <c r="B371" s="35" t="s">
        <v>160</v>
      </c>
      <c r="C371" s="35"/>
      <c r="F371" s="41"/>
    </row>
    <row r="372" spans="1:6" ht="12.75" hidden="1">
      <c r="A372" s="34" t="s">
        <v>169</v>
      </c>
      <c r="B372" s="35" t="s">
        <v>170</v>
      </c>
      <c r="C372" s="35"/>
      <c r="F372" s="41"/>
    </row>
    <row r="373" spans="1:6" ht="12.75" hidden="1">
      <c r="A373" s="34" t="s">
        <v>171</v>
      </c>
      <c r="B373" s="35" t="s">
        <v>172</v>
      </c>
      <c r="C373" s="35"/>
      <c r="F373" s="41"/>
    </row>
    <row r="374" spans="1:6" ht="12.75" hidden="1">
      <c r="A374" s="34" t="s">
        <v>173</v>
      </c>
      <c r="B374" s="35" t="s">
        <v>174</v>
      </c>
      <c r="C374" s="35"/>
      <c r="F374" s="41"/>
    </row>
    <row r="375" spans="1:6" ht="12.75" hidden="1">
      <c r="A375" s="34" t="s">
        <v>462</v>
      </c>
      <c r="B375" s="35" t="s">
        <v>463</v>
      </c>
      <c r="C375" s="35"/>
      <c r="F375" s="41"/>
    </row>
    <row r="376" spans="1:6" ht="12.75" hidden="1">
      <c r="A376" s="34" t="s">
        <v>175</v>
      </c>
      <c r="B376" s="35" t="s">
        <v>176</v>
      </c>
      <c r="C376" s="35"/>
      <c r="F376" s="41"/>
    </row>
    <row r="377" spans="1:6" ht="12.75" hidden="1">
      <c r="A377" s="34" t="s">
        <v>177</v>
      </c>
      <c r="B377" s="35" t="s">
        <v>178</v>
      </c>
      <c r="C377" s="35"/>
      <c r="F377" s="41"/>
    </row>
    <row r="378" spans="1:6" ht="12.75" hidden="1">
      <c r="A378" s="34" t="s">
        <v>646</v>
      </c>
      <c r="B378" s="35" t="s">
        <v>577</v>
      </c>
      <c r="C378" s="35"/>
      <c r="F378" s="41"/>
    </row>
    <row r="379" spans="1:6" ht="12.75" hidden="1">
      <c r="A379" s="34" t="s">
        <v>566</v>
      </c>
      <c r="B379" s="35" t="s">
        <v>567</v>
      </c>
      <c r="C379" s="35"/>
      <c r="F379" s="41"/>
    </row>
    <row r="380" spans="1:6" ht="12.75" hidden="1">
      <c r="A380" s="34" t="s">
        <v>181</v>
      </c>
      <c r="B380" s="35" t="s">
        <v>182</v>
      </c>
      <c r="C380" s="35"/>
      <c r="F380" s="41"/>
    </row>
    <row r="381" spans="1:6" ht="12.75" hidden="1">
      <c r="A381" s="34" t="s">
        <v>183</v>
      </c>
      <c r="B381" s="35" t="s">
        <v>184</v>
      </c>
      <c r="C381" s="35"/>
      <c r="F381" s="41"/>
    </row>
    <row r="382" spans="1:6" ht="12.75" hidden="1">
      <c r="A382" s="34" t="s">
        <v>186</v>
      </c>
      <c r="B382" s="35" t="s">
        <v>187</v>
      </c>
      <c r="C382" s="35"/>
      <c r="F382" s="41"/>
    </row>
    <row r="383" spans="1:6" ht="12.75" hidden="1">
      <c r="A383" s="34" t="s">
        <v>179</v>
      </c>
      <c r="B383" s="35" t="s">
        <v>180</v>
      </c>
      <c r="C383" s="35"/>
      <c r="F383" s="41"/>
    </row>
    <row r="384" spans="1:6" ht="12.75" hidden="1">
      <c r="A384" s="34" t="s">
        <v>185</v>
      </c>
      <c r="B384" s="35" t="s">
        <v>544</v>
      </c>
      <c r="C384" s="35"/>
      <c r="F384" s="41"/>
    </row>
    <row r="385" spans="1:6" ht="12.75" hidden="1">
      <c r="A385" s="52" t="s">
        <v>190</v>
      </c>
      <c r="B385" s="51" t="s">
        <v>525</v>
      </c>
      <c r="C385" s="51"/>
      <c r="F385" s="41"/>
    </row>
    <row r="386" spans="1:6" ht="12.75" hidden="1">
      <c r="A386" s="34" t="s">
        <v>188</v>
      </c>
      <c r="B386" s="35" t="s">
        <v>189</v>
      </c>
      <c r="C386" s="35"/>
      <c r="F386" s="41"/>
    </row>
    <row r="387" spans="1:6" ht="12.75" hidden="1">
      <c r="A387" s="34" t="s">
        <v>464</v>
      </c>
      <c r="B387" s="35" t="s">
        <v>465</v>
      </c>
      <c r="C387" s="35"/>
      <c r="F387" s="41"/>
    </row>
    <row r="388" spans="1:6" ht="12.75" hidden="1">
      <c r="A388" s="34" t="s">
        <v>371</v>
      </c>
      <c r="B388" s="35" t="s">
        <v>526</v>
      </c>
      <c r="C388" s="35"/>
      <c r="F388" s="41"/>
    </row>
    <row r="389" spans="1:6" ht="12.75" hidden="1">
      <c r="A389" s="34" t="s">
        <v>527</v>
      </c>
      <c r="B389" s="35" t="s">
        <v>513</v>
      </c>
      <c r="C389" s="35"/>
      <c r="F389" s="41"/>
    </row>
    <row r="390" spans="1:6" ht="12.75" hidden="1">
      <c r="A390" s="34" t="s">
        <v>193</v>
      </c>
      <c r="B390" s="35" t="s">
        <v>194</v>
      </c>
      <c r="C390" s="35"/>
      <c r="F390" s="41"/>
    </row>
    <row r="391" spans="1:6" ht="12.75" hidden="1">
      <c r="A391" s="34" t="s">
        <v>199</v>
      </c>
      <c r="B391" s="35" t="s">
        <v>200</v>
      </c>
      <c r="C391" s="35"/>
      <c r="F391" s="41"/>
    </row>
    <row r="392" spans="1:6" ht="12.75" hidden="1">
      <c r="A392" s="34" t="s">
        <v>195</v>
      </c>
      <c r="B392" s="51" t="s">
        <v>196</v>
      </c>
      <c r="C392" s="51"/>
      <c r="F392" s="41"/>
    </row>
    <row r="393" spans="1:6" ht="12.75" hidden="1">
      <c r="A393" s="34" t="s">
        <v>545</v>
      </c>
      <c r="B393" s="35" t="s">
        <v>546</v>
      </c>
      <c r="C393" s="35"/>
      <c r="F393" s="41"/>
    </row>
    <row r="394" spans="1:6" ht="12.75" hidden="1">
      <c r="A394" s="34" t="s">
        <v>197</v>
      </c>
      <c r="B394" s="35" t="s">
        <v>198</v>
      </c>
      <c r="C394" s="35"/>
      <c r="F394" s="41"/>
    </row>
    <row r="395" spans="1:6" ht="12.75" hidden="1">
      <c r="A395" s="34" t="s">
        <v>647</v>
      </c>
      <c r="B395" s="35" t="s">
        <v>595</v>
      </c>
      <c r="C395" s="35"/>
      <c r="F395" s="41"/>
    </row>
    <row r="396" spans="1:6" ht="12.75" hidden="1">
      <c r="A396" s="34" t="s">
        <v>201</v>
      </c>
      <c r="B396" s="35" t="s">
        <v>202</v>
      </c>
      <c r="C396" s="35"/>
      <c r="F396" s="41"/>
    </row>
    <row r="397" spans="1:6" ht="12.75" hidden="1">
      <c r="A397" s="34" t="s">
        <v>205</v>
      </c>
      <c r="B397" s="35" t="s">
        <v>547</v>
      </c>
      <c r="C397" s="35"/>
      <c r="F397" s="41"/>
    </row>
    <row r="398" spans="1:6" ht="12.75" hidden="1">
      <c r="A398" s="34" t="s">
        <v>203</v>
      </c>
      <c r="B398" s="35" t="s">
        <v>204</v>
      </c>
      <c r="C398" s="35"/>
      <c r="F398" s="41"/>
    </row>
    <row r="399" spans="1:6" ht="12.75" hidden="1">
      <c r="A399" s="34" t="s">
        <v>508</v>
      </c>
      <c r="B399" s="35" t="s">
        <v>506</v>
      </c>
      <c r="C399" s="35"/>
      <c r="F399" s="41"/>
    </row>
    <row r="400" spans="1:6" ht="12.75" hidden="1">
      <c r="A400" s="34" t="s">
        <v>191</v>
      </c>
      <c r="B400" s="35" t="s">
        <v>192</v>
      </c>
      <c r="C400" s="35"/>
      <c r="F400" s="41"/>
    </row>
    <row r="401" spans="1:6" ht="12.75" hidden="1">
      <c r="A401" s="34" t="s">
        <v>206</v>
      </c>
      <c r="B401" s="35" t="s">
        <v>207</v>
      </c>
      <c r="C401" s="35"/>
      <c r="F401" s="41"/>
    </row>
    <row r="402" spans="1:6" ht="12.75" hidden="1">
      <c r="A402" s="34" t="s">
        <v>505</v>
      </c>
      <c r="B402" s="35" t="s">
        <v>516</v>
      </c>
      <c r="C402" s="35"/>
      <c r="F402" s="41"/>
    </row>
    <row r="403" spans="1:6" ht="12.75" hidden="1">
      <c r="A403" s="34" t="s">
        <v>208</v>
      </c>
      <c r="B403" s="35" t="s">
        <v>209</v>
      </c>
      <c r="C403" s="35"/>
      <c r="F403" s="41"/>
    </row>
    <row r="404" spans="1:6" ht="12.75" hidden="1">
      <c r="A404" s="34" t="s">
        <v>210</v>
      </c>
      <c r="B404" s="35" t="s">
        <v>211</v>
      </c>
      <c r="C404" s="35"/>
      <c r="F404" s="41"/>
    </row>
    <row r="405" spans="1:6" ht="12.75" hidden="1">
      <c r="A405" s="34" t="s">
        <v>215</v>
      </c>
      <c r="B405" s="35" t="s">
        <v>216</v>
      </c>
      <c r="C405" s="35"/>
      <c r="F405" s="41"/>
    </row>
    <row r="406" spans="1:6" ht="12.75" hidden="1">
      <c r="A406" s="34" t="s">
        <v>217</v>
      </c>
      <c r="B406" s="35" t="s">
        <v>218</v>
      </c>
      <c r="C406" s="35"/>
      <c r="F406" s="41"/>
    </row>
    <row r="407" spans="1:6" ht="12.75" hidden="1">
      <c r="A407" s="34" t="s">
        <v>214</v>
      </c>
      <c r="B407" s="35" t="s">
        <v>491</v>
      </c>
      <c r="C407" s="35"/>
      <c r="F407" s="41"/>
    </row>
    <row r="408" spans="1:6" ht="12.75" hidden="1">
      <c r="A408" s="34" t="s">
        <v>219</v>
      </c>
      <c r="B408" s="35" t="s">
        <v>220</v>
      </c>
      <c r="C408" s="35"/>
      <c r="F408" s="41"/>
    </row>
    <row r="409" spans="1:6" ht="12.75" hidden="1">
      <c r="A409" s="34" t="s">
        <v>221</v>
      </c>
      <c r="B409" s="35" t="s">
        <v>222</v>
      </c>
      <c r="C409" s="35"/>
      <c r="F409" s="41"/>
    </row>
    <row r="410" spans="1:6" ht="12.75" hidden="1">
      <c r="A410" s="34" t="s">
        <v>223</v>
      </c>
      <c r="B410" s="35" t="s">
        <v>466</v>
      </c>
      <c r="C410" s="35"/>
      <c r="F410" s="41"/>
    </row>
    <row r="411" spans="1:6" ht="12.75" hidden="1">
      <c r="A411" s="34" t="s">
        <v>224</v>
      </c>
      <c r="B411" s="35" t="s">
        <v>225</v>
      </c>
      <c r="C411" s="35"/>
      <c r="F411" s="41"/>
    </row>
    <row r="412" spans="1:6" ht="12.75" hidden="1">
      <c r="A412" s="34" t="s">
        <v>581</v>
      </c>
      <c r="B412" s="35" t="s">
        <v>582</v>
      </c>
      <c r="C412" s="35"/>
      <c r="F412" s="41"/>
    </row>
    <row r="413" spans="1:6" ht="12.75" hidden="1">
      <c r="A413" s="34" t="s">
        <v>568</v>
      </c>
      <c r="B413" s="35" t="s">
        <v>569</v>
      </c>
      <c r="C413" s="35"/>
      <c r="F413" s="41"/>
    </row>
    <row r="414" spans="1:6" ht="12.75" hidden="1">
      <c r="A414" s="34" t="s">
        <v>226</v>
      </c>
      <c r="B414" s="35" t="s">
        <v>548</v>
      </c>
      <c r="C414" s="35"/>
      <c r="F414" s="41"/>
    </row>
    <row r="415" spans="1:6" ht="12.75" hidden="1">
      <c r="A415" s="34" t="s">
        <v>467</v>
      </c>
      <c r="B415" s="35" t="s">
        <v>468</v>
      </c>
      <c r="C415" s="35"/>
      <c r="F415" s="41"/>
    </row>
    <row r="416" spans="1:6" ht="12.75" hidden="1">
      <c r="A416" s="34" t="s">
        <v>231</v>
      </c>
      <c r="B416" s="35" t="s">
        <v>495</v>
      </c>
      <c r="C416" s="35"/>
      <c r="F416" s="41"/>
    </row>
    <row r="417" spans="1:6" ht="12.75" hidden="1">
      <c r="A417" s="34" t="s">
        <v>372</v>
      </c>
      <c r="B417" s="35" t="s">
        <v>528</v>
      </c>
      <c r="C417" s="35"/>
      <c r="F417" s="41"/>
    </row>
    <row r="418" spans="1:6" ht="12.75" hidden="1">
      <c r="A418" s="34" t="s">
        <v>558</v>
      </c>
      <c r="B418" s="35" t="s">
        <v>549</v>
      </c>
      <c r="C418" s="35"/>
      <c r="F418" s="41"/>
    </row>
    <row r="419" spans="1:6" ht="12.75" hidden="1">
      <c r="A419" s="34" t="s">
        <v>648</v>
      </c>
      <c r="B419" s="35" t="s">
        <v>649</v>
      </c>
      <c r="C419" s="35"/>
      <c r="F419" s="41"/>
    </row>
    <row r="420" spans="1:6" ht="12.75" hidden="1">
      <c r="A420" s="34" t="s">
        <v>227</v>
      </c>
      <c r="B420" s="35" t="s">
        <v>228</v>
      </c>
      <c r="C420" s="35"/>
      <c r="F420" s="41"/>
    </row>
    <row r="421" spans="1:6" ht="12.75" hidden="1">
      <c r="A421" s="34" t="s">
        <v>229</v>
      </c>
      <c r="B421" s="35" t="s">
        <v>230</v>
      </c>
      <c r="C421" s="35"/>
      <c r="F421" s="41"/>
    </row>
    <row r="422" spans="1:6" ht="12.75" hidden="1">
      <c r="A422" s="34" t="s">
        <v>232</v>
      </c>
      <c r="B422" s="35" t="s">
        <v>233</v>
      </c>
      <c r="C422" s="35"/>
      <c r="F422" s="41"/>
    </row>
    <row r="423" spans="1:6" ht="12.75" hidden="1">
      <c r="A423" s="34" t="s">
        <v>234</v>
      </c>
      <c r="B423" s="35" t="s">
        <v>235</v>
      </c>
      <c r="C423" s="35"/>
      <c r="F423" s="41"/>
    </row>
    <row r="424" spans="1:6" ht="12.75" hidden="1">
      <c r="A424" s="34" t="s">
        <v>236</v>
      </c>
      <c r="B424" s="35" t="s">
        <v>237</v>
      </c>
      <c r="C424" s="35"/>
      <c r="F424" s="41"/>
    </row>
    <row r="425" spans="1:6" ht="12.75" hidden="1">
      <c r="A425" s="34" t="s">
        <v>240</v>
      </c>
      <c r="B425" s="35" t="s">
        <v>469</v>
      </c>
      <c r="C425" s="35"/>
      <c r="F425" s="41"/>
    </row>
    <row r="426" spans="1:6" ht="12.75" hidden="1">
      <c r="A426" s="34" t="s">
        <v>243</v>
      </c>
      <c r="B426" s="35" t="s">
        <v>244</v>
      </c>
      <c r="C426" s="35"/>
      <c r="F426" s="41"/>
    </row>
    <row r="427" spans="1:6" ht="12.75" hidden="1">
      <c r="A427" s="34" t="s">
        <v>245</v>
      </c>
      <c r="B427" s="35" t="s">
        <v>246</v>
      </c>
      <c r="C427" s="35"/>
      <c r="F427" s="41"/>
    </row>
    <row r="428" spans="1:6" ht="12.75" hidden="1">
      <c r="A428" s="34" t="s">
        <v>255</v>
      </c>
      <c r="B428" s="35" t="s">
        <v>256</v>
      </c>
      <c r="C428" s="35"/>
      <c r="F428" s="41"/>
    </row>
    <row r="429" spans="1:6" ht="12.75" hidden="1">
      <c r="A429" s="34" t="s">
        <v>248</v>
      </c>
      <c r="B429" s="35" t="s">
        <v>249</v>
      </c>
      <c r="C429" s="35"/>
      <c r="F429" s="41"/>
    </row>
    <row r="430" spans="1:6" ht="12.75" hidden="1">
      <c r="A430" s="34" t="s">
        <v>250</v>
      </c>
      <c r="B430" s="35" t="s">
        <v>251</v>
      </c>
      <c r="C430" s="35"/>
      <c r="F430" s="41"/>
    </row>
    <row r="431" spans="1:6" ht="12.75" hidden="1">
      <c r="A431" s="34" t="s">
        <v>252</v>
      </c>
      <c r="B431" s="35" t="s">
        <v>570</v>
      </c>
      <c r="C431" s="35"/>
      <c r="F431" s="41"/>
    </row>
    <row r="432" spans="1:6" ht="12.75" hidden="1">
      <c r="A432" s="34" t="s">
        <v>247</v>
      </c>
      <c r="B432" s="35" t="s">
        <v>571</v>
      </c>
      <c r="C432" s="35"/>
      <c r="F432" s="41"/>
    </row>
    <row r="433" spans="1:6" ht="12.75" hidden="1">
      <c r="A433" s="34" t="s">
        <v>253</v>
      </c>
      <c r="B433" s="35" t="s">
        <v>254</v>
      </c>
      <c r="C433" s="35"/>
      <c r="F433" s="41"/>
    </row>
    <row r="434" spans="1:6" ht="12.75" hidden="1">
      <c r="A434" s="34" t="s">
        <v>257</v>
      </c>
      <c r="B434" s="35" t="s">
        <v>258</v>
      </c>
      <c r="C434" s="35"/>
      <c r="F434" s="41"/>
    </row>
    <row r="435" spans="1:6" ht="12.75" hidden="1">
      <c r="A435" s="34" t="s">
        <v>261</v>
      </c>
      <c r="B435" s="35" t="s">
        <v>262</v>
      </c>
      <c r="C435" s="35"/>
      <c r="F435" s="41"/>
    </row>
    <row r="436" spans="1:6" ht="12.75" hidden="1">
      <c r="A436" s="34" t="s">
        <v>263</v>
      </c>
      <c r="B436" s="35" t="s">
        <v>650</v>
      </c>
      <c r="C436" s="35"/>
      <c r="F436" s="41"/>
    </row>
    <row r="437" spans="1:6" ht="12.75" hidden="1">
      <c r="A437" s="34" t="s">
        <v>259</v>
      </c>
      <c r="B437" s="35" t="s">
        <v>260</v>
      </c>
      <c r="C437" s="35"/>
      <c r="F437" s="41"/>
    </row>
    <row r="438" spans="1:6" ht="12.75" hidden="1">
      <c r="A438" s="34" t="s">
        <v>529</v>
      </c>
      <c r="B438" s="35" t="s">
        <v>530</v>
      </c>
      <c r="C438" s="35"/>
      <c r="F438" s="41"/>
    </row>
    <row r="439" spans="1:6" ht="12.75" hidden="1">
      <c r="A439" s="34" t="s">
        <v>238</v>
      </c>
      <c r="B439" s="35" t="s">
        <v>239</v>
      </c>
      <c r="C439" s="35"/>
      <c r="F439" s="41"/>
    </row>
    <row r="440" spans="1:6" ht="12.75" hidden="1">
      <c r="A440" s="34" t="s">
        <v>264</v>
      </c>
      <c r="B440" s="35" t="s">
        <v>265</v>
      </c>
      <c r="C440" s="35"/>
      <c r="F440" s="41"/>
    </row>
    <row r="441" spans="1:6" ht="12.75" hidden="1">
      <c r="A441" s="34" t="s">
        <v>241</v>
      </c>
      <c r="B441" s="35" t="s">
        <v>242</v>
      </c>
      <c r="C441" s="35"/>
      <c r="F441" s="41"/>
    </row>
    <row r="442" spans="1:6" ht="12.75" hidden="1">
      <c r="A442" s="34" t="s">
        <v>266</v>
      </c>
      <c r="B442" s="35" t="s">
        <v>267</v>
      </c>
      <c r="C442" s="35"/>
      <c r="F442" s="41"/>
    </row>
    <row r="443" spans="1:6" ht="12.75" hidden="1">
      <c r="A443" s="34" t="s">
        <v>489</v>
      </c>
      <c r="B443" s="35" t="s">
        <v>651</v>
      </c>
      <c r="C443" s="35"/>
      <c r="F443" s="41"/>
    </row>
    <row r="444" spans="1:6" ht="12.75" hidden="1">
      <c r="A444" s="34" t="s">
        <v>270</v>
      </c>
      <c r="B444" s="35" t="s">
        <v>271</v>
      </c>
      <c r="C444" s="35"/>
      <c r="F444" s="41"/>
    </row>
    <row r="445" spans="1:6" ht="12.75" hidden="1">
      <c r="A445" s="34" t="s">
        <v>470</v>
      </c>
      <c r="B445" s="35" t="s">
        <v>471</v>
      </c>
      <c r="C445" s="35"/>
      <c r="F445" s="41"/>
    </row>
    <row r="446" spans="1:6" ht="12.75" hidden="1">
      <c r="A446" s="34" t="s">
        <v>272</v>
      </c>
      <c r="B446" s="35" t="s">
        <v>273</v>
      </c>
      <c r="C446" s="35"/>
      <c r="F446" s="41"/>
    </row>
    <row r="447" spans="1:6" ht="12.75" hidden="1">
      <c r="A447" s="34" t="s">
        <v>278</v>
      </c>
      <c r="B447" s="35" t="s">
        <v>279</v>
      </c>
      <c r="C447" s="35"/>
      <c r="F447" s="41"/>
    </row>
    <row r="448" spans="1:6" ht="12.75" hidden="1">
      <c r="A448" s="34" t="s">
        <v>274</v>
      </c>
      <c r="B448" s="35" t="s">
        <v>275</v>
      </c>
      <c r="C448" s="35"/>
      <c r="F448" s="41"/>
    </row>
    <row r="449" spans="1:6" ht="12.75" hidden="1">
      <c r="A449" s="34" t="s">
        <v>286</v>
      </c>
      <c r="B449" s="35" t="s">
        <v>287</v>
      </c>
      <c r="C449" s="35"/>
      <c r="F449" s="41"/>
    </row>
    <row r="450" spans="1:6" ht="12.75" hidden="1">
      <c r="A450" s="34" t="s">
        <v>288</v>
      </c>
      <c r="B450" s="35" t="s">
        <v>289</v>
      </c>
      <c r="C450" s="35"/>
      <c r="F450" s="41"/>
    </row>
    <row r="451" spans="1:6" ht="12.75" hidden="1">
      <c r="A451" s="34" t="s">
        <v>290</v>
      </c>
      <c r="B451" s="35" t="s">
        <v>291</v>
      </c>
      <c r="C451" s="35"/>
      <c r="F451" s="41"/>
    </row>
    <row r="452" spans="1:6" ht="12.75" hidden="1">
      <c r="A452" s="34" t="s">
        <v>292</v>
      </c>
      <c r="B452" s="35" t="s">
        <v>293</v>
      </c>
      <c r="C452" s="35"/>
      <c r="F452" s="41"/>
    </row>
    <row r="453" spans="1:6" ht="12.75" hidden="1">
      <c r="A453" s="34" t="s">
        <v>517</v>
      </c>
      <c r="B453" s="35" t="s">
        <v>518</v>
      </c>
      <c r="C453" s="35"/>
      <c r="F453" s="41"/>
    </row>
    <row r="454" spans="1:6" ht="12.75" hidden="1">
      <c r="A454" s="34" t="s">
        <v>296</v>
      </c>
      <c r="B454" s="35" t="s">
        <v>297</v>
      </c>
      <c r="C454" s="35"/>
      <c r="F454" s="41"/>
    </row>
    <row r="455" spans="1:6" ht="12.75" hidden="1">
      <c r="A455" s="34" t="s">
        <v>298</v>
      </c>
      <c r="B455" s="35" t="s">
        <v>550</v>
      </c>
      <c r="C455" s="35"/>
      <c r="F455" s="41"/>
    </row>
    <row r="456" spans="1:6" ht="12.75" hidden="1">
      <c r="A456" s="34" t="s">
        <v>280</v>
      </c>
      <c r="B456" s="35" t="s">
        <v>281</v>
      </c>
      <c r="C456" s="35"/>
      <c r="F456" s="41"/>
    </row>
    <row r="457" spans="1:6" ht="12.75" hidden="1">
      <c r="A457" s="34" t="s">
        <v>472</v>
      </c>
      <c r="B457" s="35" t="s">
        <v>473</v>
      </c>
      <c r="C457" s="35"/>
      <c r="F457" s="41"/>
    </row>
    <row r="458" spans="1:6" ht="12.75" hidden="1">
      <c r="A458" s="34" t="s">
        <v>276</v>
      </c>
      <c r="B458" s="35" t="s">
        <v>277</v>
      </c>
      <c r="C458" s="35"/>
      <c r="F458" s="41"/>
    </row>
    <row r="459" spans="1:6" ht="12.75" hidden="1">
      <c r="A459" s="34" t="s">
        <v>282</v>
      </c>
      <c r="B459" s="35" t="s">
        <v>283</v>
      </c>
      <c r="C459" s="35"/>
      <c r="F459" s="41"/>
    </row>
    <row r="460" spans="1:6" ht="12.75" hidden="1">
      <c r="A460" s="34" t="s">
        <v>294</v>
      </c>
      <c r="B460" s="35" t="s">
        <v>295</v>
      </c>
      <c r="C460" s="35"/>
      <c r="F460" s="41"/>
    </row>
    <row r="461" spans="1:6" ht="12.75" hidden="1">
      <c r="A461" s="34" t="s">
        <v>301</v>
      </c>
      <c r="B461" s="35" t="s">
        <v>302</v>
      </c>
      <c r="C461" s="35"/>
      <c r="F461" s="41"/>
    </row>
    <row r="462" spans="1:6" ht="12.75" hidden="1">
      <c r="A462" s="34" t="s">
        <v>299</v>
      </c>
      <c r="B462" s="35" t="s">
        <v>300</v>
      </c>
      <c r="C462" s="35"/>
      <c r="F462" s="41"/>
    </row>
    <row r="463" spans="1:6" ht="12.75" hidden="1">
      <c r="A463" s="34" t="s">
        <v>284</v>
      </c>
      <c r="B463" s="35" t="s">
        <v>285</v>
      </c>
      <c r="C463" s="35"/>
      <c r="F463" s="41"/>
    </row>
    <row r="464" spans="1:6" ht="12.75" hidden="1">
      <c r="A464" s="34" t="s">
        <v>303</v>
      </c>
      <c r="B464" s="35" t="s">
        <v>304</v>
      </c>
      <c r="C464" s="35"/>
      <c r="F464" s="41"/>
    </row>
    <row r="465" spans="1:6" ht="12.75" hidden="1">
      <c r="A465" s="34" t="s">
        <v>309</v>
      </c>
      <c r="B465" s="35" t="s">
        <v>551</v>
      </c>
      <c r="C465" s="35"/>
      <c r="F465" s="41"/>
    </row>
    <row r="466" spans="1:6" ht="12.75" hidden="1">
      <c r="A466" s="34" t="s">
        <v>305</v>
      </c>
      <c r="B466" s="35" t="s">
        <v>306</v>
      </c>
      <c r="C466" s="35"/>
      <c r="F466" s="41"/>
    </row>
    <row r="467" spans="1:6" ht="12.75" hidden="1">
      <c r="A467" s="34" t="s">
        <v>307</v>
      </c>
      <c r="B467" s="35" t="s">
        <v>308</v>
      </c>
      <c r="C467" s="35"/>
      <c r="F467" s="41"/>
    </row>
    <row r="468" spans="1:6" ht="12.75" hidden="1">
      <c r="A468" s="34" t="s">
        <v>312</v>
      </c>
      <c r="B468" s="35" t="s">
        <v>313</v>
      </c>
      <c r="C468" s="35"/>
      <c r="F468" s="41"/>
    </row>
    <row r="469" spans="1:6" ht="12.75" hidden="1">
      <c r="A469" s="34" t="s">
        <v>310</v>
      </c>
      <c r="B469" s="35" t="s">
        <v>311</v>
      </c>
      <c r="C469" s="35"/>
      <c r="F469" s="41"/>
    </row>
    <row r="470" spans="1:6" ht="12.75" hidden="1">
      <c r="A470" s="34" t="s">
        <v>314</v>
      </c>
      <c r="B470" s="35" t="s">
        <v>315</v>
      </c>
      <c r="C470" s="35"/>
      <c r="F470" s="41"/>
    </row>
    <row r="471" spans="1:6" ht="12.75" hidden="1">
      <c r="A471" s="34" t="s">
        <v>316</v>
      </c>
      <c r="B471" s="35" t="s">
        <v>553</v>
      </c>
      <c r="C471" s="35"/>
      <c r="F471" s="41"/>
    </row>
    <row r="472" spans="1:6" ht="12.75" hidden="1">
      <c r="A472" s="34" t="s">
        <v>317</v>
      </c>
      <c r="B472" s="35" t="s">
        <v>318</v>
      </c>
      <c r="C472" s="35"/>
      <c r="F472" s="41"/>
    </row>
    <row r="473" spans="1:6" ht="12.75" hidden="1">
      <c r="A473" s="34" t="s">
        <v>560</v>
      </c>
      <c r="B473" s="35" t="s">
        <v>552</v>
      </c>
      <c r="C473" s="35"/>
      <c r="F473" s="41"/>
    </row>
    <row r="474" spans="1:6" ht="12.75" hidden="1">
      <c r="A474" s="34" t="s">
        <v>319</v>
      </c>
      <c r="B474" s="35" t="s">
        <v>320</v>
      </c>
      <c r="C474" s="35"/>
      <c r="F474" s="41"/>
    </row>
    <row r="475" spans="1:6" ht="12.75" hidden="1">
      <c r="A475" s="34" t="s">
        <v>322</v>
      </c>
      <c r="B475" s="35" t="s">
        <v>323</v>
      </c>
      <c r="C475" s="35"/>
      <c r="F475" s="41"/>
    </row>
    <row r="476" spans="1:6" ht="12.75" hidden="1">
      <c r="A476" s="34" t="s">
        <v>324</v>
      </c>
      <c r="B476" s="35" t="s">
        <v>325</v>
      </c>
      <c r="C476" s="35"/>
      <c r="F476" s="41"/>
    </row>
    <row r="477" spans="1:6" ht="12.75" hidden="1">
      <c r="A477" s="34" t="s">
        <v>652</v>
      </c>
      <c r="B477" s="35" t="s">
        <v>653</v>
      </c>
      <c r="C477" s="35"/>
      <c r="F477" s="41"/>
    </row>
    <row r="478" spans="1:6" ht="12.75" hidden="1">
      <c r="A478" s="34" t="s">
        <v>326</v>
      </c>
      <c r="B478" s="35" t="s">
        <v>327</v>
      </c>
      <c r="C478" s="35"/>
      <c r="F478" s="41"/>
    </row>
    <row r="479" spans="1:6" ht="12.75" hidden="1">
      <c r="A479" s="34" t="s">
        <v>474</v>
      </c>
      <c r="B479" s="35" t="s">
        <v>475</v>
      </c>
      <c r="C479" s="35"/>
      <c r="F479" s="41"/>
    </row>
    <row r="480" spans="1:6" ht="12.75" hidden="1">
      <c r="A480" s="34" t="s">
        <v>332</v>
      </c>
      <c r="B480" s="35" t="s">
        <v>333</v>
      </c>
      <c r="C480" s="35"/>
      <c r="F480" s="41"/>
    </row>
    <row r="481" spans="1:6" ht="12.75" hidden="1">
      <c r="A481" s="34" t="s">
        <v>334</v>
      </c>
      <c r="B481" s="35" t="s">
        <v>335</v>
      </c>
      <c r="C481" s="35"/>
      <c r="F481" s="41"/>
    </row>
    <row r="482" spans="1:6" ht="12.75" hidden="1">
      <c r="A482" s="34" t="s">
        <v>586</v>
      </c>
      <c r="B482" s="35" t="s">
        <v>654</v>
      </c>
      <c r="C482" s="35"/>
      <c r="F482" s="41"/>
    </row>
    <row r="483" spans="1:6" ht="12.75" hidden="1">
      <c r="A483" s="34" t="s">
        <v>328</v>
      </c>
      <c r="B483" s="35" t="s">
        <v>329</v>
      </c>
      <c r="C483" s="35"/>
      <c r="F483" s="41"/>
    </row>
    <row r="484" spans="1:6" ht="12.75" hidden="1">
      <c r="A484" s="34" t="s">
        <v>336</v>
      </c>
      <c r="B484" s="35" t="s">
        <v>337</v>
      </c>
      <c r="C484" s="35"/>
      <c r="F484" s="41"/>
    </row>
    <row r="485" spans="1:6" ht="12.75" hidden="1">
      <c r="A485" s="34" t="s">
        <v>338</v>
      </c>
      <c r="B485" s="35" t="s">
        <v>339</v>
      </c>
      <c r="C485" s="35"/>
      <c r="F485" s="41"/>
    </row>
    <row r="486" spans="1:6" ht="12.75" hidden="1">
      <c r="A486" s="34" t="s">
        <v>367</v>
      </c>
      <c r="B486" s="35" t="s">
        <v>368</v>
      </c>
      <c r="C486" s="35"/>
      <c r="F486" s="41"/>
    </row>
    <row r="487" spans="1:6" ht="12.75" hidden="1">
      <c r="A487" s="34" t="s">
        <v>321</v>
      </c>
      <c r="B487" s="35" t="s">
        <v>511</v>
      </c>
      <c r="C487" s="35"/>
      <c r="F487" s="41"/>
    </row>
    <row r="488" spans="1:6" ht="12.75" hidden="1">
      <c r="A488" s="34" t="s">
        <v>107</v>
      </c>
      <c r="B488" s="35" t="s">
        <v>561</v>
      </c>
      <c r="C488" s="35"/>
      <c r="F488" s="41"/>
    </row>
    <row r="489" spans="1:6" ht="12.75" hidden="1">
      <c r="A489" s="34" t="s">
        <v>330</v>
      </c>
      <c r="B489" s="35" t="s">
        <v>331</v>
      </c>
      <c r="C489" s="35"/>
      <c r="F489" s="41"/>
    </row>
    <row r="490" spans="1:6" ht="12.75" hidden="1">
      <c r="A490" s="34" t="s">
        <v>342</v>
      </c>
      <c r="B490" s="35" t="s">
        <v>343</v>
      </c>
      <c r="C490" s="35"/>
      <c r="F490" s="41"/>
    </row>
    <row r="491" spans="1:6" ht="12.75" hidden="1">
      <c r="A491" s="34" t="s">
        <v>344</v>
      </c>
      <c r="B491" s="35" t="s">
        <v>345</v>
      </c>
      <c r="C491" s="35"/>
      <c r="F491" s="41"/>
    </row>
    <row r="492" spans="1:6" ht="12.75" hidden="1">
      <c r="A492" s="34" t="s">
        <v>340</v>
      </c>
      <c r="B492" s="35" t="s">
        <v>341</v>
      </c>
      <c r="C492" s="35"/>
      <c r="F492" s="41"/>
    </row>
    <row r="493" spans="1:6" ht="12.75" hidden="1">
      <c r="A493" s="34" t="s">
        <v>348</v>
      </c>
      <c r="B493" s="35" t="s">
        <v>349</v>
      </c>
      <c r="C493" s="35"/>
      <c r="F493" s="41"/>
    </row>
    <row r="494" spans="1:6" ht="12.75" hidden="1">
      <c r="A494" s="34" t="s">
        <v>212</v>
      </c>
      <c r="B494" s="35" t="s">
        <v>213</v>
      </c>
      <c r="C494" s="35"/>
      <c r="F494" s="41"/>
    </row>
    <row r="495" spans="1:6" ht="12.75" hidden="1">
      <c r="A495" s="34" t="s">
        <v>490</v>
      </c>
      <c r="B495" s="35" t="s">
        <v>531</v>
      </c>
      <c r="C495" s="35"/>
      <c r="F495" s="41"/>
    </row>
    <row r="496" spans="1:6" ht="12.75" hidden="1">
      <c r="A496" s="34" t="s">
        <v>346</v>
      </c>
      <c r="B496" s="35" t="s">
        <v>347</v>
      </c>
      <c r="C496" s="35"/>
      <c r="F496" s="41"/>
    </row>
    <row r="497" spans="1:6" ht="12.75" hidden="1">
      <c r="A497" s="34" t="s">
        <v>350</v>
      </c>
      <c r="B497" s="35" t="s">
        <v>554</v>
      </c>
      <c r="C497" s="35"/>
      <c r="F497" s="41"/>
    </row>
    <row r="498" spans="1:6" ht="12.75" hidden="1">
      <c r="A498" s="34" t="s">
        <v>351</v>
      </c>
      <c r="B498" s="35" t="s">
        <v>696</v>
      </c>
      <c r="C498" s="35"/>
      <c r="F498" s="41"/>
    </row>
    <row r="499" spans="1:6" ht="12.75" hidden="1">
      <c r="A499" s="34" t="s">
        <v>587</v>
      </c>
      <c r="B499" s="35" t="s">
        <v>588</v>
      </c>
      <c r="C499" s="35"/>
      <c r="F499" s="41"/>
    </row>
    <row r="500" spans="1:6" ht="12.75" hidden="1">
      <c r="A500" s="34" t="s">
        <v>352</v>
      </c>
      <c r="B500" s="35" t="s">
        <v>353</v>
      </c>
      <c r="C500" s="35"/>
      <c r="F500" s="41"/>
    </row>
    <row r="501" spans="1:6" ht="12.75" hidden="1">
      <c r="A501" s="34" t="s">
        <v>354</v>
      </c>
      <c r="B501" s="35" t="s">
        <v>355</v>
      </c>
      <c r="C501" s="35"/>
      <c r="F501" s="41"/>
    </row>
    <row r="502" spans="1:6" ht="12.75" hidden="1">
      <c r="A502" s="34" t="s">
        <v>356</v>
      </c>
      <c r="B502" s="35" t="s">
        <v>357</v>
      </c>
      <c r="C502" s="35"/>
      <c r="F502" s="41"/>
    </row>
    <row r="503" spans="1:6" ht="12.75" hidden="1">
      <c r="A503" s="34" t="s">
        <v>375</v>
      </c>
      <c r="B503" s="35" t="s">
        <v>532</v>
      </c>
      <c r="C503" s="35"/>
      <c r="F503" s="41"/>
    </row>
    <row r="504" spans="1:6" ht="12.75" hidden="1">
      <c r="A504" s="34" t="s">
        <v>365</v>
      </c>
      <c r="B504" s="35" t="s">
        <v>366</v>
      </c>
      <c r="C504" s="35"/>
      <c r="F504" s="41"/>
    </row>
    <row r="505" spans="1:6" ht="12.75" hidden="1">
      <c r="A505" s="34" t="s">
        <v>363</v>
      </c>
      <c r="B505" s="35" t="s">
        <v>364</v>
      </c>
      <c r="C505" s="35"/>
      <c r="F505" s="41"/>
    </row>
    <row r="506" spans="1:6" ht="12.75" hidden="1">
      <c r="A506" s="34" t="s">
        <v>358</v>
      </c>
      <c r="B506" s="35" t="s">
        <v>555</v>
      </c>
      <c r="C506" s="35"/>
      <c r="F506" s="41"/>
    </row>
    <row r="507" spans="1:6" ht="12.75" hidden="1">
      <c r="A507" s="34" t="s">
        <v>361</v>
      </c>
      <c r="B507" s="35" t="s">
        <v>362</v>
      </c>
      <c r="C507" s="35"/>
      <c r="F507" s="41"/>
    </row>
    <row r="508" spans="1:6" ht="12.75" hidden="1">
      <c r="A508" s="34" t="s">
        <v>492</v>
      </c>
      <c r="B508" s="35" t="s">
        <v>476</v>
      </c>
      <c r="C508" s="35"/>
      <c r="F508" s="41"/>
    </row>
    <row r="509" spans="1:6" ht="12.75" hidden="1">
      <c r="A509" s="34" t="s">
        <v>359</v>
      </c>
      <c r="B509" s="35" t="s">
        <v>360</v>
      </c>
      <c r="C509" s="35"/>
      <c r="F509" s="41"/>
    </row>
    <row r="510" spans="1:6" ht="12.75" hidden="1">
      <c r="A510" s="34" t="s">
        <v>377</v>
      </c>
      <c r="B510" s="35" t="s">
        <v>378</v>
      </c>
      <c r="C510" s="35"/>
      <c r="F510" s="41"/>
    </row>
    <row r="511" spans="1:6" ht="12.75" hidden="1">
      <c r="A511" s="34" t="s">
        <v>380</v>
      </c>
      <c r="B511" s="35" t="s">
        <v>381</v>
      </c>
      <c r="C511" s="35"/>
      <c r="F511" s="41"/>
    </row>
    <row r="512" spans="1:6" ht="12.75" hidden="1">
      <c r="A512" s="34" t="s">
        <v>376</v>
      </c>
      <c r="B512" s="35" t="s">
        <v>533</v>
      </c>
      <c r="C512" s="35"/>
      <c r="F512" s="41"/>
    </row>
    <row r="513" spans="1:6" ht="12.75" hidden="1">
      <c r="A513" s="34" t="s">
        <v>477</v>
      </c>
      <c r="B513" s="35" t="s">
        <v>478</v>
      </c>
      <c r="C513" s="35"/>
      <c r="F513" s="41"/>
    </row>
    <row r="514" spans="1:6" ht="12.75" hidden="1">
      <c r="A514" s="34" t="s">
        <v>399</v>
      </c>
      <c r="B514" s="35" t="s">
        <v>400</v>
      </c>
      <c r="C514" s="35"/>
      <c r="F514" s="41"/>
    </row>
    <row r="515" spans="1:6" ht="12.75" hidden="1">
      <c r="A515" s="34" t="s">
        <v>534</v>
      </c>
      <c r="B515" s="35" t="s">
        <v>520</v>
      </c>
      <c r="C515" s="35"/>
      <c r="F515" s="41"/>
    </row>
    <row r="516" spans="1:6" ht="12.75" hidden="1">
      <c r="A516" s="34" t="s">
        <v>382</v>
      </c>
      <c r="B516" s="35" t="s">
        <v>383</v>
      </c>
      <c r="C516" s="35"/>
      <c r="F516" s="41"/>
    </row>
    <row r="517" spans="1:6" ht="12.75" hidden="1">
      <c r="A517" s="34" t="s">
        <v>479</v>
      </c>
      <c r="B517" s="35" t="s">
        <v>480</v>
      </c>
      <c r="C517" s="35"/>
      <c r="F517" s="41"/>
    </row>
    <row r="518" spans="1:6" ht="12.75" hidden="1">
      <c r="A518" s="34" t="s">
        <v>401</v>
      </c>
      <c r="B518" s="35" t="s">
        <v>402</v>
      </c>
      <c r="C518" s="35"/>
      <c r="F518" s="41"/>
    </row>
    <row r="519" spans="1:6" ht="12.75" hidden="1">
      <c r="A519" s="34" t="s">
        <v>384</v>
      </c>
      <c r="B519" s="35" t="s">
        <v>535</v>
      </c>
      <c r="C519" s="35"/>
      <c r="F519" s="41"/>
    </row>
    <row r="520" spans="1:6" ht="12.75" hidden="1">
      <c r="A520" s="34" t="s">
        <v>373</v>
      </c>
      <c r="B520" s="35" t="s">
        <v>536</v>
      </c>
      <c r="C520" s="35"/>
      <c r="F520" s="41"/>
    </row>
    <row r="521" spans="1:6" ht="12.75" hidden="1">
      <c r="A521" s="34" t="s">
        <v>379</v>
      </c>
      <c r="B521" s="35" t="s">
        <v>499</v>
      </c>
      <c r="C521" s="35"/>
      <c r="F521" s="41"/>
    </row>
    <row r="522" spans="1:6" ht="12.75" hidden="1">
      <c r="A522" s="34" t="s">
        <v>385</v>
      </c>
      <c r="B522" s="35" t="s">
        <v>386</v>
      </c>
      <c r="C522" s="35"/>
      <c r="F522" s="41"/>
    </row>
    <row r="523" spans="1:6" ht="12.75" hidden="1">
      <c r="A523" s="34" t="s">
        <v>387</v>
      </c>
      <c r="B523" s="35" t="s">
        <v>388</v>
      </c>
      <c r="C523" s="35"/>
      <c r="F523" s="41"/>
    </row>
    <row r="524" spans="1:6" ht="12.75" hidden="1">
      <c r="A524" s="34" t="s">
        <v>394</v>
      </c>
      <c r="B524" s="35" t="s">
        <v>395</v>
      </c>
      <c r="C524" s="35"/>
      <c r="F524" s="41"/>
    </row>
    <row r="525" spans="1:6" ht="12.75" hidden="1">
      <c r="A525" s="34" t="s">
        <v>389</v>
      </c>
      <c r="B525" s="35" t="s">
        <v>390</v>
      </c>
      <c r="C525" s="35"/>
      <c r="F525" s="41"/>
    </row>
    <row r="526" spans="1:6" ht="12.75" hidden="1">
      <c r="A526" s="34" t="s">
        <v>391</v>
      </c>
      <c r="B526" s="35" t="s">
        <v>392</v>
      </c>
      <c r="C526" s="35"/>
      <c r="F526" s="41"/>
    </row>
    <row r="527" spans="1:6" ht="12.75" hidden="1">
      <c r="A527" s="34" t="s">
        <v>374</v>
      </c>
      <c r="B527" s="35" t="s">
        <v>537</v>
      </c>
      <c r="C527" s="35"/>
      <c r="F527" s="41"/>
    </row>
    <row r="528" spans="1:6" ht="12.75" hidden="1">
      <c r="A528" s="34" t="s">
        <v>562</v>
      </c>
      <c r="B528" s="35" t="s">
        <v>556</v>
      </c>
      <c r="C528" s="35"/>
      <c r="F528" s="41"/>
    </row>
    <row r="529" spans="1:6" ht="12.75" hidden="1">
      <c r="A529" s="34" t="s">
        <v>578</v>
      </c>
      <c r="B529" s="35" t="s">
        <v>579</v>
      </c>
      <c r="C529" s="35"/>
      <c r="F529" s="41"/>
    </row>
    <row r="530" spans="1:6" ht="12.75" hidden="1">
      <c r="A530" s="34" t="s">
        <v>369</v>
      </c>
      <c r="B530" s="35" t="s">
        <v>538</v>
      </c>
      <c r="C530" s="35"/>
      <c r="F530" s="41"/>
    </row>
    <row r="531" spans="1:6" ht="12.75" hidden="1">
      <c r="A531" s="34" t="s">
        <v>393</v>
      </c>
      <c r="B531" s="35" t="s">
        <v>512</v>
      </c>
      <c r="C531" s="35"/>
      <c r="F531" s="41"/>
    </row>
    <row r="532" spans="1:6" ht="12.75" hidden="1">
      <c r="A532" s="34" t="s">
        <v>396</v>
      </c>
      <c r="B532" s="35" t="s">
        <v>497</v>
      </c>
      <c r="C532" s="35"/>
      <c r="F532" s="41"/>
    </row>
    <row r="533" spans="1:6" ht="12.75" hidden="1">
      <c r="A533" s="34" t="s">
        <v>397</v>
      </c>
      <c r="B533" s="35" t="s">
        <v>398</v>
      </c>
      <c r="C533" s="35"/>
      <c r="F533" s="41"/>
    </row>
    <row r="534" spans="1:6" ht="12.75" hidden="1">
      <c r="A534" s="34" t="s">
        <v>404</v>
      </c>
      <c r="B534" s="35" t="s">
        <v>405</v>
      </c>
      <c r="C534" s="35"/>
      <c r="F534" s="41"/>
    </row>
    <row r="535" spans="1:6" ht="12.75" hidden="1">
      <c r="A535" s="34" t="s">
        <v>403</v>
      </c>
      <c r="B535" s="35" t="s">
        <v>539</v>
      </c>
      <c r="C535" s="35"/>
      <c r="F535" s="41"/>
    </row>
    <row r="536" spans="1:6" ht="12.75" hidden="1">
      <c r="A536" s="34" t="s">
        <v>557</v>
      </c>
      <c r="B536" s="35" t="s">
        <v>580</v>
      </c>
      <c r="C536" s="35"/>
      <c r="F536" s="41"/>
    </row>
    <row r="537" spans="1:6" ht="12.75" hidden="1">
      <c r="A537" s="34" t="s">
        <v>410</v>
      </c>
      <c r="B537" s="35" t="s">
        <v>411</v>
      </c>
      <c r="C537" s="35"/>
      <c r="F537" s="41"/>
    </row>
    <row r="538" spans="1:6" ht="12.75" hidden="1">
      <c r="A538" s="34" t="s">
        <v>412</v>
      </c>
      <c r="B538" s="35" t="s">
        <v>413</v>
      </c>
      <c r="C538" s="35"/>
      <c r="F538" s="41"/>
    </row>
    <row r="539" spans="1:6" ht="12.75" hidden="1">
      <c r="A539" s="34" t="s">
        <v>406</v>
      </c>
      <c r="B539" s="35" t="s">
        <v>407</v>
      </c>
      <c r="C539" s="35"/>
      <c r="F539" s="41"/>
    </row>
    <row r="540" spans="1:6" ht="12.75" hidden="1">
      <c r="A540" s="34" t="s">
        <v>408</v>
      </c>
      <c r="B540" s="35" t="s">
        <v>409</v>
      </c>
      <c r="C540" s="35"/>
      <c r="F540" s="41"/>
    </row>
    <row r="541" spans="1:6" ht="12.75" hidden="1">
      <c r="A541" s="34" t="s">
        <v>414</v>
      </c>
      <c r="B541" s="35" t="s">
        <v>415</v>
      </c>
      <c r="C541" s="35"/>
      <c r="F541" s="41"/>
    </row>
    <row r="542" spans="1:6" ht="12.75" hidden="1">
      <c r="A542" s="34" t="s">
        <v>420</v>
      </c>
      <c r="B542" s="35" t="s">
        <v>421</v>
      </c>
      <c r="C542" s="35"/>
      <c r="F542" s="41"/>
    </row>
    <row r="543" spans="1:6" ht="12.75" hidden="1">
      <c r="A543" s="34" t="s">
        <v>422</v>
      </c>
      <c r="B543" s="35" t="s">
        <v>423</v>
      </c>
      <c r="C543" s="35"/>
      <c r="F543" s="41"/>
    </row>
    <row r="544" spans="1:6" ht="12.75" hidden="1">
      <c r="A544" s="34" t="s">
        <v>424</v>
      </c>
      <c r="B544" s="35" t="s">
        <v>425</v>
      </c>
      <c r="C544" s="35"/>
      <c r="F544" s="41"/>
    </row>
    <row r="545" spans="1:6" ht="12.75" hidden="1">
      <c r="A545" s="34" t="s">
        <v>426</v>
      </c>
      <c r="B545" s="35" t="s">
        <v>427</v>
      </c>
      <c r="C545" s="35"/>
      <c r="F545" s="41"/>
    </row>
    <row r="546" spans="1:6" ht="12.75" hidden="1">
      <c r="A546" s="34" t="s">
        <v>481</v>
      </c>
      <c r="B546" s="35" t="s">
        <v>589</v>
      </c>
      <c r="C546" s="35"/>
      <c r="F546" s="41"/>
    </row>
    <row r="547" spans="1:6" ht="12.75" hidden="1">
      <c r="A547" s="34" t="s">
        <v>418</v>
      </c>
      <c r="B547" s="35" t="s">
        <v>419</v>
      </c>
      <c r="C547" s="35"/>
      <c r="F547" s="41"/>
    </row>
    <row r="548" spans="1:6" ht="12.75" hidden="1">
      <c r="A548" s="34" t="s">
        <v>416</v>
      </c>
      <c r="B548" s="35" t="s">
        <v>417</v>
      </c>
      <c r="C548" s="35"/>
      <c r="F548" s="41"/>
    </row>
    <row r="549" spans="1:6" ht="12.75" hidden="1">
      <c r="A549" s="34" t="s">
        <v>428</v>
      </c>
      <c r="B549" s="35" t="s">
        <v>429</v>
      </c>
      <c r="C549" s="35"/>
      <c r="F549" s="41"/>
    </row>
    <row r="550" spans="1:6" ht="12.75" hidden="1">
      <c r="A550" s="34" t="s">
        <v>438</v>
      </c>
      <c r="B550" s="35" t="s">
        <v>540</v>
      </c>
      <c r="C550" s="35"/>
      <c r="F550" s="41"/>
    </row>
    <row r="551" spans="1:6" ht="12.75" hidden="1">
      <c r="A551" s="34" t="s">
        <v>441</v>
      </c>
      <c r="B551" s="35" t="s">
        <v>498</v>
      </c>
      <c r="C551" s="35"/>
      <c r="F551" s="41"/>
    </row>
    <row r="552" spans="1:6" ht="12.75" hidden="1">
      <c r="A552" s="34" t="s">
        <v>436</v>
      </c>
      <c r="B552" s="35" t="s">
        <v>437</v>
      </c>
      <c r="C552" s="35"/>
      <c r="F552" s="41"/>
    </row>
    <row r="553" spans="1:6" ht="12.75" hidden="1">
      <c r="A553" s="34" t="s">
        <v>430</v>
      </c>
      <c r="B553" s="35" t="s">
        <v>431</v>
      </c>
      <c r="C553" s="35"/>
      <c r="F553" s="41"/>
    </row>
    <row r="554" spans="1:6" ht="12.75" hidden="1">
      <c r="A554" s="34" t="s">
        <v>432</v>
      </c>
      <c r="B554" s="35" t="s">
        <v>433</v>
      </c>
      <c r="C554" s="35"/>
      <c r="F554" s="41"/>
    </row>
    <row r="555" spans="1:6" ht="12.75" hidden="1">
      <c r="A555" s="34" t="s">
        <v>434</v>
      </c>
      <c r="B555" s="35" t="s">
        <v>435</v>
      </c>
      <c r="C555" s="35"/>
      <c r="F555" s="41"/>
    </row>
    <row r="556" spans="1:6" ht="12.75" hidden="1">
      <c r="A556" s="34" t="s">
        <v>493</v>
      </c>
      <c r="B556" s="35" t="s">
        <v>494</v>
      </c>
      <c r="C556" s="35"/>
      <c r="F556" s="41"/>
    </row>
    <row r="557" spans="1:6" ht="12.75" hidden="1">
      <c r="A557" s="34" t="s">
        <v>439</v>
      </c>
      <c r="B557" s="35" t="s">
        <v>440</v>
      </c>
      <c r="C557" s="35"/>
      <c r="F557" s="41"/>
    </row>
    <row r="558" spans="1:6" ht="12.75" hidden="1">
      <c r="A558" s="34" t="s">
        <v>442</v>
      </c>
      <c r="B558" s="35" t="s">
        <v>443</v>
      </c>
      <c r="C558" s="35"/>
      <c r="F558" s="41"/>
    </row>
    <row r="559" spans="1:6" ht="12.75" hidden="1">
      <c r="A559" s="34" t="s">
        <v>482</v>
      </c>
      <c r="B559" s="35" t="s">
        <v>590</v>
      </c>
      <c r="C559" s="35"/>
      <c r="F559" s="41"/>
    </row>
    <row r="560" ht="12.75">
      <c r="F560" s="41"/>
    </row>
    <row r="561" ht="12.75">
      <c r="F561" s="41"/>
    </row>
    <row r="562" ht="12.75">
      <c r="F562" s="41"/>
    </row>
    <row r="563" ht="12.75">
      <c r="F563" s="41"/>
    </row>
    <row r="564" ht="12.75">
      <c r="F564" s="41"/>
    </row>
    <row r="565" ht="12.75">
      <c r="F565" s="41"/>
    </row>
    <row r="566" ht="12.75">
      <c r="F566" s="41"/>
    </row>
    <row r="567" ht="12.75">
      <c r="F567" s="41"/>
    </row>
    <row r="568" ht="12.75">
      <c r="F568" s="41"/>
    </row>
    <row r="569" ht="12.75"/>
  </sheetData>
  <printOptions/>
  <pageMargins left="0.5905511811023623" right="0.5905511811023623" top="0.3937007874015748" bottom="0.18" header="0.5" footer="0.23"/>
  <pageSetup fitToHeight="3" horizontalDpi="300" verticalDpi="300" orientation="portrait" pageOrder="overThenDown" paperSize="9" scale="89" r:id="rId2"/>
  <rowBreaks count="1" manualBreakCount="1">
    <brk id="75" max="255" man="1"/>
  </rowBreaks>
  <drawing r:id="rId1"/>
</worksheet>
</file>

<file path=xl/worksheets/sheet2.xml><?xml version="1.0" encoding="utf-8"?>
<worksheet xmlns="http://schemas.openxmlformats.org/spreadsheetml/2006/main" xmlns:r="http://schemas.openxmlformats.org/officeDocument/2006/relationships">
  <dimension ref="A1:J16"/>
  <sheetViews>
    <sheetView showGridLines="0" workbookViewId="0" topLeftCell="A1">
      <selection activeCell="A15" sqref="A15"/>
    </sheetView>
  </sheetViews>
  <sheetFormatPr defaultColWidth="9.140625" defaultRowHeight="12.75"/>
  <cols>
    <col min="1" max="1" width="29.00390625" style="0" bestFit="1" customWidth="1"/>
    <col min="2" max="9" width="12.7109375" style="0" customWidth="1"/>
    <col min="10" max="10" width="11.421875" style="0" bestFit="1" customWidth="1"/>
  </cols>
  <sheetData>
    <row r="1" spans="1:3" ht="12.75">
      <c r="A1" s="88" t="str">
        <f>+FORMSRK!A1</f>
        <v>KRİSTAL KOLA VE MEŞRUBAT SANAYİ TİCARET A.Ş.</v>
      </c>
      <c r="B1" s="88"/>
      <c r="C1" s="88"/>
    </row>
    <row r="2" spans="1:3" ht="12.75">
      <c r="A2" s="88"/>
      <c r="B2" s="88"/>
      <c r="C2" s="88"/>
    </row>
    <row r="3" spans="1:3" ht="12.75">
      <c r="A3" s="122" t="s">
        <v>714</v>
      </c>
      <c r="B3" s="123"/>
      <c r="C3" s="123"/>
    </row>
    <row r="4" spans="1:3" ht="12.75">
      <c r="A4" s="89" t="s">
        <v>748</v>
      </c>
      <c r="B4" s="90"/>
      <c r="C4" s="90"/>
    </row>
    <row r="5" ht="13.5" thickBot="1">
      <c r="A5" s="87"/>
    </row>
    <row r="6" spans="1:9" ht="45.75" thickBot="1">
      <c r="A6" s="76" t="s">
        <v>751</v>
      </c>
      <c r="B6" s="77" t="s">
        <v>700</v>
      </c>
      <c r="C6" s="77" t="s">
        <v>701</v>
      </c>
      <c r="D6" s="77" t="s">
        <v>702</v>
      </c>
      <c r="E6" s="77" t="s">
        <v>703</v>
      </c>
      <c r="F6" s="77" t="s">
        <v>704</v>
      </c>
      <c r="G6" s="77" t="s">
        <v>705</v>
      </c>
      <c r="H6" s="77" t="s">
        <v>706</v>
      </c>
      <c r="I6" s="77" t="s">
        <v>707</v>
      </c>
    </row>
    <row r="7" spans="1:10" ht="12.75">
      <c r="A7" s="78">
        <v>38353</v>
      </c>
      <c r="B7" s="79">
        <v>24000000</v>
      </c>
      <c r="C7" s="79">
        <v>44474677</v>
      </c>
      <c r="D7" s="79">
        <v>1670760</v>
      </c>
      <c r="E7" s="79">
        <v>273347</v>
      </c>
      <c r="F7" s="79">
        <v>1705499</v>
      </c>
      <c r="G7" s="79">
        <v>3427444</v>
      </c>
      <c r="H7" s="85">
        <v>-36215676</v>
      </c>
      <c r="I7" s="85">
        <f>+SUM(B7:H7)</f>
        <v>39336051</v>
      </c>
      <c r="J7" s="74"/>
    </row>
    <row r="8" spans="1:9" ht="12.75">
      <c r="A8" s="80" t="s">
        <v>708</v>
      </c>
      <c r="B8" s="81" t="s">
        <v>713</v>
      </c>
      <c r="C8" s="81" t="s">
        <v>713</v>
      </c>
      <c r="D8" s="81" t="s">
        <v>713</v>
      </c>
      <c r="E8" s="81" t="s">
        <v>713</v>
      </c>
      <c r="F8" s="81" t="s">
        <v>713</v>
      </c>
      <c r="G8" s="81" t="s">
        <v>713</v>
      </c>
      <c r="H8" s="85" t="s">
        <v>713</v>
      </c>
      <c r="I8" s="85" t="s">
        <v>713</v>
      </c>
    </row>
    <row r="9" spans="1:9" ht="12.75">
      <c r="A9" s="80" t="s">
        <v>709</v>
      </c>
      <c r="B9" s="81" t="s">
        <v>713</v>
      </c>
      <c r="C9" s="81" t="s">
        <v>713</v>
      </c>
      <c r="D9" s="81" t="s">
        <v>713</v>
      </c>
      <c r="E9" s="81" t="s">
        <v>713</v>
      </c>
      <c r="F9" s="81" t="s">
        <v>713</v>
      </c>
      <c r="G9" s="81" t="s">
        <v>713</v>
      </c>
      <c r="H9" s="85" t="s">
        <v>713</v>
      </c>
      <c r="I9" s="85" t="s">
        <v>713</v>
      </c>
    </row>
    <row r="10" spans="1:9" ht="12.75">
      <c r="A10" s="82" t="s">
        <v>710</v>
      </c>
      <c r="B10" s="81" t="s">
        <v>713</v>
      </c>
      <c r="C10" s="81" t="s">
        <v>713</v>
      </c>
      <c r="D10" s="81" t="s">
        <v>713</v>
      </c>
      <c r="E10" s="81" t="s">
        <v>713</v>
      </c>
      <c r="F10" s="81" t="s">
        <v>713</v>
      </c>
      <c r="G10" s="81" t="s">
        <v>713</v>
      </c>
      <c r="H10" s="85" t="s">
        <v>713</v>
      </c>
      <c r="I10" s="85" t="s">
        <v>713</v>
      </c>
    </row>
    <row r="11" spans="1:9" ht="12.75">
      <c r="A11" s="82" t="s">
        <v>711</v>
      </c>
      <c r="B11" s="81" t="s">
        <v>713</v>
      </c>
      <c r="C11" s="81" t="s">
        <v>713</v>
      </c>
      <c r="D11" s="81" t="s">
        <v>713</v>
      </c>
      <c r="E11" s="81" t="s">
        <v>713</v>
      </c>
      <c r="F11" s="81" t="s">
        <v>713</v>
      </c>
      <c r="G11" s="81" t="s">
        <v>713</v>
      </c>
      <c r="H11" s="75" t="s">
        <v>713</v>
      </c>
      <c r="I11" s="85" t="s">
        <v>713</v>
      </c>
    </row>
    <row r="12" spans="1:9" ht="12.75">
      <c r="A12" s="82" t="s">
        <v>712</v>
      </c>
      <c r="B12" s="81" t="s">
        <v>713</v>
      </c>
      <c r="C12" s="81" t="s">
        <v>713</v>
      </c>
      <c r="D12" s="81" t="s">
        <v>713</v>
      </c>
      <c r="E12" s="81" t="s">
        <v>713</v>
      </c>
      <c r="F12" s="81" t="s">
        <v>713</v>
      </c>
      <c r="G12" s="81" t="s">
        <v>713</v>
      </c>
      <c r="H12" s="75">
        <v>-209329</v>
      </c>
      <c r="I12" s="85">
        <v>-209329</v>
      </c>
    </row>
    <row r="13" spans="1:9" ht="13.5" thickBot="1">
      <c r="A13" s="80" t="s">
        <v>751</v>
      </c>
      <c r="B13" s="81" t="s">
        <v>751</v>
      </c>
      <c r="C13" s="81" t="s">
        <v>751</v>
      </c>
      <c r="D13" s="81" t="s">
        <v>751</v>
      </c>
      <c r="E13" s="81" t="s">
        <v>751</v>
      </c>
      <c r="F13" s="81" t="s">
        <v>751</v>
      </c>
      <c r="G13" s="81" t="s">
        <v>751</v>
      </c>
      <c r="H13" s="75" t="s">
        <v>751</v>
      </c>
      <c r="I13" s="85" t="s">
        <v>751</v>
      </c>
    </row>
    <row r="14" spans="1:10" ht="13.5" thickBot="1">
      <c r="A14" s="83">
        <v>38442</v>
      </c>
      <c r="B14" s="84">
        <f>+SUM(B7:B13)</f>
        <v>24000000</v>
      </c>
      <c r="C14" s="84">
        <f aca="true" t="shared" si="0" ref="C14:I14">+SUM(C7:C13)</f>
        <v>44474677</v>
      </c>
      <c r="D14" s="84">
        <f t="shared" si="0"/>
        <v>1670760</v>
      </c>
      <c r="E14" s="84">
        <f t="shared" si="0"/>
        <v>273347</v>
      </c>
      <c r="F14" s="84">
        <f t="shared" si="0"/>
        <v>1705499</v>
      </c>
      <c r="G14" s="84">
        <f t="shared" si="0"/>
        <v>3427444</v>
      </c>
      <c r="H14" s="96">
        <f>+SUM(H7:H13)</f>
        <v>-36425005</v>
      </c>
      <c r="I14" s="84">
        <f t="shared" si="0"/>
        <v>39126722</v>
      </c>
      <c r="J14" s="86"/>
    </row>
    <row r="15" spans="1:10" ht="12.75">
      <c r="A15" s="93"/>
      <c r="B15" s="94"/>
      <c r="C15" s="94"/>
      <c r="D15" s="94"/>
      <c r="E15" s="94"/>
      <c r="F15" s="94"/>
      <c r="G15" s="94"/>
      <c r="H15" s="95"/>
      <c r="I15" s="94"/>
      <c r="J15" s="86"/>
    </row>
    <row r="16" ht="12.75">
      <c r="I16" s="74"/>
    </row>
  </sheetData>
  <mergeCells count="1">
    <mergeCell ref="A3:C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47"/>
  <sheetViews>
    <sheetView showGridLines="0" workbookViewId="0" topLeftCell="A32">
      <selection activeCell="B53" sqref="B53"/>
    </sheetView>
  </sheetViews>
  <sheetFormatPr defaultColWidth="9.140625" defaultRowHeight="12.75"/>
  <cols>
    <col min="1" max="1" width="59.421875" style="92" bestFit="1" customWidth="1"/>
    <col min="2" max="2" width="11.57421875" style="92" customWidth="1"/>
    <col min="3" max="3" width="11.7109375" style="92" customWidth="1"/>
    <col min="4" max="16384" width="9.140625" style="92" customWidth="1"/>
  </cols>
  <sheetData>
    <row r="1" ht="12.75">
      <c r="A1" s="91" t="str">
        <f>+'Özsermaye Değişim Tablosu'!A1</f>
        <v>KRİSTAL KOLA VE MEŞRUBAT SANAYİ TİCARET A.Ş.</v>
      </c>
    </row>
    <row r="2" ht="12.75">
      <c r="A2" s="91"/>
    </row>
    <row r="3" ht="25.5">
      <c r="A3" s="91" t="s">
        <v>749</v>
      </c>
    </row>
    <row r="4" spans="1:3" ht="12.75">
      <c r="A4" s="124"/>
      <c r="B4" s="125" t="s">
        <v>715</v>
      </c>
      <c r="C4" s="98" t="s">
        <v>752</v>
      </c>
    </row>
    <row r="5" spans="1:3" ht="12.75">
      <c r="A5" s="124"/>
      <c r="B5" s="125"/>
      <c r="C5" s="98" t="s">
        <v>753</v>
      </c>
    </row>
    <row r="6" spans="1:3" ht="13.5" thickBot="1">
      <c r="A6" s="97"/>
      <c r="B6" s="97"/>
      <c r="C6" s="99" t="s">
        <v>716</v>
      </c>
    </row>
    <row r="7" spans="1:3" ht="12.75">
      <c r="A7" s="100"/>
      <c r="B7" s="101"/>
      <c r="C7" s="102" t="s">
        <v>754</v>
      </c>
    </row>
    <row r="8" spans="1:3" ht="13.5" thickBot="1">
      <c r="A8" s="103"/>
      <c r="B8" s="104"/>
      <c r="C8" s="105">
        <v>38442</v>
      </c>
    </row>
    <row r="9" spans="1:3" ht="12.75">
      <c r="A9" s="106" t="s">
        <v>717</v>
      </c>
      <c r="B9" s="107"/>
      <c r="C9" s="108"/>
    </row>
    <row r="10" spans="1:3" ht="12.75">
      <c r="A10" s="109" t="s">
        <v>718</v>
      </c>
      <c r="B10" s="110">
        <v>42</v>
      </c>
      <c r="C10" s="118">
        <v>-209329</v>
      </c>
    </row>
    <row r="11" spans="1:3" ht="12.75">
      <c r="A11" s="111"/>
      <c r="B11" s="98"/>
      <c r="C11" s="118"/>
    </row>
    <row r="12" spans="1:3" ht="12.75">
      <c r="A12" s="106" t="s">
        <v>719</v>
      </c>
      <c r="B12" s="107"/>
      <c r="C12" s="118"/>
    </row>
    <row r="13" spans="1:3" ht="12.75">
      <c r="A13" s="109" t="s">
        <v>720</v>
      </c>
      <c r="B13" s="110">
        <v>19</v>
      </c>
      <c r="C13" s="118">
        <v>866419</v>
      </c>
    </row>
    <row r="14" spans="1:3" ht="12.75">
      <c r="A14" s="109" t="s">
        <v>721</v>
      </c>
      <c r="B14" s="110">
        <v>20</v>
      </c>
      <c r="C14" s="118">
        <v>24199</v>
      </c>
    </row>
    <row r="15" spans="1:3" ht="12.75">
      <c r="A15" s="109" t="s">
        <v>722</v>
      </c>
      <c r="B15" s="110">
        <v>23</v>
      </c>
      <c r="C15" s="118">
        <v>71503</v>
      </c>
    </row>
    <row r="16" spans="1:3" ht="12.75">
      <c r="A16" s="109" t="s">
        <v>723</v>
      </c>
      <c r="B16" s="110">
        <v>41</v>
      </c>
      <c r="C16" s="118">
        <v>-166841</v>
      </c>
    </row>
    <row r="17" spans="1:3" ht="12.75">
      <c r="A17" s="109" t="s">
        <v>724</v>
      </c>
      <c r="B17" s="110">
        <v>39</v>
      </c>
      <c r="C17" s="118">
        <v>-110698</v>
      </c>
    </row>
    <row r="18" spans="1:3" ht="13.5" thickBot="1">
      <c r="A18" s="109" t="s">
        <v>725</v>
      </c>
      <c r="B18" s="110">
        <v>39</v>
      </c>
      <c r="C18" s="118">
        <v>1753</v>
      </c>
    </row>
    <row r="19" spans="1:3" ht="13.5" thickBot="1">
      <c r="A19" s="114" t="s">
        <v>726</v>
      </c>
      <c r="B19" s="115"/>
      <c r="C19" s="119">
        <f>+SUM(C10:C18)</f>
        <v>477006</v>
      </c>
    </row>
    <row r="20" spans="1:3" ht="12.75">
      <c r="A20" s="111"/>
      <c r="B20" s="98"/>
      <c r="C20" s="118"/>
    </row>
    <row r="21" spans="1:3" ht="12.75">
      <c r="A21" s="111" t="s">
        <v>727</v>
      </c>
      <c r="B21" s="98"/>
      <c r="C21" s="118"/>
    </row>
    <row r="22" spans="1:3" ht="12.75">
      <c r="A22" s="109" t="s">
        <v>728</v>
      </c>
      <c r="B22" s="110"/>
      <c r="C22" s="118">
        <v>-2786526</v>
      </c>
    </row>
    <row r="23" spans="1:3" ht="12.75">
      <c r="A23" s="109" t="s">
        <v>729</v>
      </c>
      <c r="B23" s="110"/>
      <c r="C23" s="118">
        <v>-14173</v>
      </c>
    </row>
    <row r="24" spans="1:3" ht="12.75">
      <c r="A24" s="109" t="s">
        <v>730</v>
      </c>
      <c r="B24" s="110"/>
      <c r="C24" s="118">
        <v>-238169</v>
      </c>
    </row>
    <row r="25" spans="1:3" ht="12.75">
      <c r="A25" s="109" t="s">
        <v>731</v>
      </c>
      <c r="B25" s="110"/>
      <c r="C25" s="118">
        <v>-204132</v>
      </c>
    </row>
    <row r="26" spans="1:3" ht="12.75">
      <c r="A26" s="109" t="s">
        <v>732</v>
      </c>
      <c r="B26" s="110"/>
      <c r="C26" s="118">
        <v>2218904</v>
      </c>
    </row>
    <row r="27" spans="1:3" ht="12.75">
      <c r="A27" s="109" t="s">
        <v>733</v>
      </c>
      <c r="B27" s="110"/>
      <c r="C27" s="118">
        <v>43924</v>
      </c>
    </row>
    <row r="28" spans="1:3" ht="12.75">
      <c r="A28" s="109" t="s">
        <v>734</v>
      </c>
      <c r="B28" s="110"/>
      <c r="C28" s="118">
        <v>15974</v>
      </c>
    </row>
    <row r="29" spans="1:3" ht="12.75">
      <c r="A29" s="109" t="s">
        <v>735</v>
      </c>
      <c r="B29" s="110"/>
      <c r="C29" s="118" t="s">
        <v>713</v>
      </c>
    </row>
    <row r="30" spans="1:3" ht="13.5" thickBot="1">
      <c r="A30" s="109" t="s">
        <v>736</v>
      </c>
      <c r="B30" s="110"/>
      <c r="C30" s="118" t="s">
        <v>713</v>
      </c>
    </row>
    <row r="31" spans="1:3" ht="13.5" thickBot="1">
      <c r="A31" s="112" t="s">
        <v>737</v>
      </c>
      <c r="B31" s="113"/>
      <c r="C31" s="119">
        <f>SUM(C19:C30)</f>
        <v>-487192</v>
      </c>
    </row>
    <row r="32" spans="1:3" ht="12.75">
      <c r="A32" s="109"/>
      <c r="B32" s="110"/>
      <c r="C32" s="118"/>
    </row>
    <row r="33" spans="1:3" ht="12.75">
      <c r="A33" s="111" t="s">
        <v>738</v>
      </c>
      <c r="B33" s="98"/>
      <c r="C33" s="118"/>
    </row>
    <row r="34" spans="1:3" ht="12.75">
      <c r="A34" s="109" t="s">
        <v>739</v>
      </c>
      <c r="B34" s="110">
        <v>19</v>
      </c>
      <c r="C34" s="118">
        <v>-31532</v>
      </c>
    </row>
    <row r="35" spans="1:3" ht="12.75">
      <c r="A35" s="109" t="s">
        <v>740</v>
      </c>
      <c r="B35" s="110"/>
      <c r="C35" s="118" t="s">
        <v>713</v>
      </c>
    </row>
    <row r="36" spans="1:3" ht="13.5" thickBot="1">
      <c r="A36" s="109" t="s">
        <v>741</v>
      </c>
      <c r="B36" s="110"/>
      <c r="C36" s="118" t="s">
        <v>713</v>
      </c>
    </row>
    <row r="37" spans="1:3" ht="13.5" thickBot="1">
      <c r="A37" s="114" t="s">
        <v>742</v>
      </c>
      <c r="B37" s="115"/>
      <c r="C37" s="119">
        <f>SUM(C34:C36)</f>
        <v>-31532</v>
      </c>
    </row>
    <row r="38" spans="1:3" ht="12.75">
      <c r="A38" s="111"/>
      <c r="B38" s="98"/>
      <c r="C38" s="118"/>
    </row>
    <row r="39" spans="1:3" ht="12.75">
      <c r="A39" s="111" t="s">
        <v>743</v>
      </c>
      <c r="B39" s="98"/>
      <c r="C39" s="118"/>
    </row>
    <row r="40" spans="1:3" ht="12.75">
      <c r="A40" s="109" t="s">
        <v>755</v>
      </c>
      <c r="B40" s="110"/>
      <c r="C40" s="118">
        <v>110698</v>
      </c>
    </row>
    <row r="41" spans="1:3" ht="13.5" thickBot="1">
      <c r="A41" s="116" t="s">
        <v>756</v>
      </c>
      <c r="B41" s="117"/>
      <c r="C41" s="118">
        <v>540413</v>
      </c>
    </row>
    <row r="42" spans="1:3" ht="13.5" thickBot="1">
      <c r="A42" s="114" t="s">
        <v>744</v>
      </c>
      <c r="B42" s="115"/>
      <c r="C42" s="120">
        <f>SUM(C40:C41)</f>
        <v>651111</v>
      </c>
    </row>
    <row r="43" spans="1:3" ht="12.75">
      <c r="A43" s="111"/>
      <c r="B43" s="98"/>
      <c r="C43" s="118"/>
    </row>
    <row r="44" spans="1:3" ht="12.75">
      <c r="A44" s="111" t="s">
        <v>745</v>
      </c>
      <c r="B44" s="98"/>
      <c r="C44" s="118">
        <f>+C42+C37+C31</f>
        <v>132387</v>
      </c>
    </row>
    <row r="45" spans="1:3" ht="12.75">
      <c r="A45" s="111" t="s">
        <v>746</v>
      </c>
      <c r="B45" s="98">
        <v>4</v>
      </c>
      <c r="C45" s="118">
        <v>12601890</v>
      </c>
    </row>
    <row r="46" spans="1:3" ht="13.5" thickBot="1">
      <c r="A46" s="109"/>
      <c r="B46" s="110"/>
      <c r="C46" s="118"/>
    </row>
    <row r="47" spans="1:3" ht="13.5" thickBot="1">
      <c r="A47" s="114" t="s">
        <v>747</v>
      </c>
      <c r="B47" s="115">
        <v>4</v>
      </c>
      <c r="C47" s="119">
        <f>+C45+C44</f>
        <v>12734277</v>
      </c>
    </row>
  </sheetData>
  <mergeCells count="2">
    <mergeCell ref="A4:A5"/>
    <mergeCell ref="B4:B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atugcu(irfan ymm a.s.)</dc:creator>
  <cp:keywords/>
  <dc:description/>
  <cp:lastModifiedBy>siddik</cp:lastModifiedBy>
  <cp:lastPrinted>2005-06-08T14:50:13Z</cp:lastPrinted>
  <dcterms:created xsi:type="dcterms:W3CDTF">2000-06-20T07:59:40Z</dcterms:created>
  <dcterms:modified xsi:type="dcterms:W3CDTF">2005-06-23T07:08:24Z</dcterms:modified>
  <cp:category/>
  <cp:version/>
  <cp:contentType/>
  <cp:contentStatus/>
</cp:coreProperties>
</file>